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032a1a6edfaca95/Documents/RRHOA/"/>
    </mc:Choice>
  </mc:AlternateContent>
  <xr:revisionPtr revIDLastSave="19" documentId="8_{76EC8381-90D6-459B-ACCF-98D9F59387B0}" xr6:coauthVersionLast="47" xr6:coauthVersionMax="47" xr10:uidLastSave="{267D6FBE-AEBA-42AB-933C-A8C1C9549832}"/>
  <bookViews>
    <workbookView xWindow="-120" yWindow="-120" windowWidth="29040" windowHeight="15840" xr2:uid="{CAF4CD53-2E8D-43F9-B354-861EA8E035A4}"/>
  </bookViews>
  <sheets>
    <sheet name="Income" sheetId="1" r:id="rId1"/>
    <sheet name="Balance" sheetId="3" r:id="rId2"/>
    <sheet name="Expenses" sheetId="4" r:id="rId3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Income!$A:$E,Income!$1:$1</definedName>
    <definedName name="QB_COLUMN_29" localSheetId="0" hidden="1">Income!$F$1</definedName>
    <definedName name="QB_DATA_0" localSheetId="0" hidden="1">Income!$4:$4,Income!$5:$5,Income!$9:$9,Income!$11:$11,Income!$12:$12,Income!$14:$14,Income!$15:$15,Income!$16:$16,Income!$18:$18,Income!$20:$20,Income!$21:$21,Income!$28:$28,Income!$29:$29,Income!$30:$30,Income!$31:$31,Income!$32:$32</definedName>
    <definedName name="QB_DATA_1" localSheetId="0" hidden="1">Income!$33:$33</definedName>
    <definedName name="QB_FORMULA_0" localSheetId="0" hidden="1">Income!$F$6,Income!$F$10,Income!$F$17,Income!$F$22,Income!$F$23,Income!$F$24,Income!$F$34,Income!$F$35,Income!$F$36,Income!$F$37</definedName>
    <definedName name="QB_ROW_100240" localSheetId="0" hidden="1">Income!$E$29</definedName>
    <definedName name="QB_ROW_103240" localSheetId="0" hidden="1">Income!$E$31</definedName>
    <definedName name="QB_ROW_104240" localSheetId="0" hidden="1">Income!$E$30</definedName>
    <definedName name="QB_ROW_18301" localSheetId="0" hidden="1">Income!$A$37</definedName>
    <definedName name="QB_ROW_19011" localSheetId="0" hidden="1">Income!$B$2</definedName>
    <definedName name="QB_ROW_19311" localSheetId="0" hidden="1">Income!$B$24</definedName>
    <definedName name="QB_ROW_20021" localSheetId="0" hidden="1">Income!$C$3</definedName>
    <definedName name="QB_ROW_20321" localSheetId="0" hidden="1">Income!$C$6</definedName>
    <definedName name="QB_ROW_21021" localSheetId="0" hidden="1">Income!$C$7</definedName>
    <definedName name="QB_ROW_21030" localSheetId="0" hidden="1">Income!$D$13</definedName>
    <definedName name="QB_ROW_21321" localSheetId="0" hidden="1">Income!$C$23</definedName>
    <definedName name="QB_ROW_21330" localSheetId="0" hidden="1">Income!$D$17</definedName>
    <definedName name="QB_ROW_22011" localSheetId="0" hidden="1">Income!$B$25</definedName>
    <definedName name="QB_ROW_22240" localSheetId="0" hidden="1">Income!$E$14</definedName>
    <definedName name="QB_ROW_22311" localSheetId="0" hidden="1">Income!$B$36</definedName>
    <definedName name="QB_ROW_23021" localSheetId="0" hidden="1">Income!$C$26</definedName>
    <definedName name="QB_ROW_23321" localSheetId="0" hidden="1">Income!$C$35</definedName>
    <definedName name="QB_ROW_33240" localSheetId="0" hidden="1">Income!$E$28</definedName>
    <definedName name="QB_ROW_34030" localSheetId="0" hidden="1">Income!$D$27</definedName>
    <definedName name="QB_ROW_34330" localSheetId="0" hidden="1">Income!$D$34</definedName>
    <definedName name="QB_ROW_36230" localSheetId="0" hidden="1">Income!$D$11</definedName>
    <definedName name="QB_ROW_49230" localSheetId="0" hidden="1">Income!$D$12</definedName>
    <definedName name="QB_ROW_51240" localSheetId="0" hidden="1">Income!$E$16</definedName>
    <definedName name="QB_ROW_60030" localSheetId="0" hidden="1">Income!$D$19</definedName>
    <definedName name="QB_ROW_60330" localSheetId="0" hidden="1">Income!$D$22</definedName>
    <definedName name="QB_ROW_61240" localSheetId="0" hidden="1">Income!$E$21</definedName>
    <definedName name="QB_ROW_66230" localSheetId="0" hidden="1">Income!$D$4</definedName>
    <definedName name="QB_ROW_69240" localSheetId="0" hidden="1">Income!$E$15</definedName>
    <definedName name="QB_ROW_82230" localSheetId="0" hidden="1">Income!$D$18</definedName>
    <definedName name="QB_ROW_89240" localSheetId="0" hidden="1">Income!$E$20</definedName>
    <definedName name="QB_ROW_90030" localSheetId="0" hidden="1">Income!$D$8</definedName>
    <definedName name="QB_ROW_90330" localSheetId="0" hidden="1">Income!$D$10</definedName>
    <definedName name="QB_ROW_91240" localSheetId="0" hidden="1">Income!$E$9</definedName>
    <definedName name="QB_ROW_9230" localSheetId="0" hidden="1">Income!$D$5</definedName>
    <definedName name="QB_ROW_96240" localSheetId="0" hidden="1">Income!$E$33</definedName>
    <definedName name="QB_ROW_97240" localSheetId="0" hidden="1">Income!$E$32</definedName>
    <definedName name="QBCANSUPPORTUPDATE" localSheetId="0">TRUE</definedName>
    <definedName name="QBCOMPANYFILENAME" localSheetId="0">"C:\Users\kabpb\OneDrive\Documents\Intuit\Roosevelt Ridge HOA.QBW"</definedName>
    <definedName name="QBENDDATE" localSheetId="0">20210531</definedName>
    <definedName name="QBHEADERSONSCREEN" localSheetId="0">FALSE</definedName>
    <definedName name="QBMETADATASIZE" localSheetId="0">5924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FALSE</definedName>
    <definedName name="QBREPORTCOLAXIS" localSheetId="0">0</definedName>
    <definedName name="QBREPORTCOMPANYID" localSheetId="0">"817cbc0b72bb4e5fab72716d83345cca"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FALSE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11</definedName>
    <definedName name="QBREPORTSUBCOLAXIS" localSheetId="0">0</definedName>
    <definedName name="QBREPORTTYPE" localSheetId="0">0</definedName>
    <definedName name="QBROWHEADERS" localSheetId="0">5</definedName>
    <definedName name="QBSTARTDATE" localSheetId="0">20210101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4" l="1"/>
  <c r="E17" i="3"/>
  <c r="E18" i="3" s="1"/>
  <c r="E10" i="3"/>
  <c r="E7" i="3"/>
  <c r="E11" i="3" s="1"/>
  <c r="E12" i="3" s="1"/>
  <c r="F37" i="1"/>
  <c r="F36" i="1"/>
  <c r="F35" i="1"/>
  <c r="F34" i="1"/>
  <c r="F24" i="1"/>
  <c r="F23" i="1"/>
  <c r="F22" i="1"/>
  <c r="F17" i="1"/>
  <c r="F10" i="1"/>
  <c r="F6" i="1"/>
</calcChain>
</file>

<file path=xl/sharedStrings.xml><?xml version="1.0" encoding="utf-8"?>
<sst xmlns="http://schemas.openxmlformats.org/spreadsheetml/2006/main" count="66" uniqueCount="61">
  <si>
    <t>Jan - May 21</t>
  </si>
  <si>
    <t>Ordinary Income/Expense</t>
  </si>
  <si>
    <t>Income</t>
  </si>
  <si>
    <t>Dues Income</t>
  </si>
  <si>
    <t>Miscellaneous Income</t>
  </si>
  <si>
    <t>Total Income</t>
  </si>
  <si>
    <t>Expense</t>
  </si>
  <si>
    <t>Improvements</t>
  </si>
  <si>
    <t>Entry Way / Gate</t>
  </si>
  <si>
    <t>Total Improvements</t>
  </si>
  <si>
    <t>Bank Service Charges</t>
  </si>
  <si>
    <t>Postage and Delivery</t>
  </si>
  <si>
    <t>Professional Fees</t>
  </si>
  <si>
    <t>Accountant</t>
  </si>
  <si>
    <t>Bookkeeper</t>
  </si>
  <si>
    <t>Legal Fees</t>
  </si>
  <si>
    <t>Total Professional Fees</t>
  </si>
  <si>
    <t>Snow Plowing</t>
  </si>
  <si>
    <t>Utilities</t>
  </si>
  <si>
    <t>Phone/Fax/Data</t>
  </si>
  <si>
    <t>Gas and Electric</t>
  </si>
  <si>
    <t>Total Utilities</t>
  </si>
  <si>
    <t>Total Expense</t>
  </si>
  <si>
    <t>Net Ordinary Income</t>
  </si>
  <si>
    <t>Other Income/Expense</t>
  </si>
  <si>
    <t>Other Income</t>
  </si>
  <si>
    <t>Interest Income</t>
  </si>
  <si>
    <t>Credit Card Fees</t>
  </si>
  <si>
    <t>Plan Reviews</t>
  </si>
  <si>
    <t>Late Fees</t>
  </si>
  <si>
    <t>Gate Remotes</t>
  </si>
  <si>
    <t>Snow Plow All Year Access</t>
  </si>
  <si>
    <t>Total Other Income</t>
  </si>
  <si>
    <t>Net Other Income</t>
  </si>
  <si>
    <t>Net Income</t>
  </si>
  <si>
    <t>May 31, 21</t>
  </si>
  <si>
    <t>ASSETS</t>
  </si>
  <si>
    <t>Current Assets</t>
  </si>
  <si>
    <t>Checking/Savings</t>
  </si>
  <si>
    <t>1st Bank HOA Checking</t>
  </si>
  <si>
    <t>1st Bank HOA Reserve Account</t>
  </si>
  <si>
    <t>Total Checking/Savings</t>
  </si>
  <si>
    <t>Accounts Receivable</t>
  </si>
  <si>
    <t>Total Accounts Receivable</t>
  </si>
  <si>
    <t>Total Current Assets</t>
  </si>
  <si>
    <t>TOTAL ASSETS</t>
  </si>
  <si>
    <t>LIABILITIES &amp; EQUITY</t>
  </si>
  <si>
    <t>Equity</t>
  </si>
  <si>
    <t>Retained Earnings</t>
  </si>
  <si>
    <t>Total Equity</t>
  </si>
  <si>
    <t>TOTAL LIABILITIES &amp; EQUITY</t>
  </si>
  <si>
    <t>Black Diamond Excavating, LLC</t>
  </si>
  <si>
    <t>DH Pace</t>
  </si>
  <si>
    <t>Miller, Jessica</t>
  </si>
  <si>
    <t>Premier Business Services, LLC</t>
  </si>
  <si>
    <t>Heiskell, MacGillivray &amp; Assoc.</t>
  </si>
  <si>
    <t>CenturyLink</t>
  </si>
  <si>
    <t>UPS Store</t>
  </si>
  <si>
    <t>United Power</t>
  </si>
  <si>
    <t>Doorking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</si>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</sst>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.00;\-#,##0.00"/>
  </numFmts>
  <fonts count="5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4" fontId="4" fillId="0" borderId="0" applyFont="0" applyFill="0" applyBorder="0" applyAlignment="0" applyProtection="0"/>
  </cellStyleXfs>
  <cellXfs count="18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0" fillId="0" borderId="0" xfId="0" applyAlignment="1">
      <alignment horizontal="center"/>
    </xf>
    <xf numFmtId="44" fontId="0" fillId="0" borderId="0" xfId="2" applyFont="1"/>
    <xf numFmtId="44" fontId="0" fillId="0" borderId="6" xfId="2" applyFont="1" applyBorder="1"/>
    <xf numFmtId="44" fontId="2" fillId="0" borderId="0" xfId="2" applyFont="1"/>
    <xf numFmtId="44" fontId="2" fillId="0" borderId="2" xfId="2" applyFont="1" applyBorder="1"/>
    <xf numFmtId="44" fontId="2" fillId="0" borderId="4" xfId="2" applyFont="1" applyBorder="1"/>
    <xf numFmtId="44" fontId="1" fillId="0" borderId="5" xfId="2" applyFont="1" applyBorder="1"/>
    <xf numFmtId="44" fontId="2" fillId="0" borderId="0" xfId="2" applyFont="1" applyBorder="1"/>
    <xf numFmtId="44" fontId="2" fillId="0" borderId="3" xfId="2" applyFont="1" applyBorder="1"/>
  </cellXfs>
  <cellStyles count="3">
    <cellStyle name="Currency" xfId="2" builtinId="4"/>
    <cellStyle name="Normal" xfId="0" builtinId="0"/>
    <cellStyle name="Normal 2" xfId="1" xr:uid="{436B0D61-A7BE-4B74-8D35-B32177D1ED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304800</xdr:colOff>
      <xdr:row>1</xdr:row>
      <xdr:rowOff>38100</xdr:rowOff>
    </xdr:to>
    <xdr:pic>
      <xdr:nvPicPr>
        <xdr:cNvPr id="4" name="FILTER" hidden="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304800</xdr:colOff>
      <xdr:row>1</xdr:row>
      <xdr:rowOff>38100</xdr:rowOff>
    </xdr:to>
    <xdr:pic>
      <xdr:nvPicPr>
        <xdr:cNvPr id="5" name="HEADER" hidden="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28D72-42C1-45B4-B797-FF5F545594B7}">
  <sheetPr codeName="Sheet1"/>
  <dimension ref="A1:F38"/>
  <sheetViews>
    <sheetView tabSelected="1"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/>
    </sheetView>
  </sheetViews>
  <sheetFormatPr defaultRowHeight="15" x14ac:dyDescent="0.25"/>
  <cols>
    <col min="1" max="4" width="3" style="7" customWidth="1"/>
    <col min="5" max="5" width="22.85546875" style="7" customWidth="1"/>
    <col min="6" max="6" width="16.28515625" style="8" customWidth="1"/>
  </cols>
  <sheetData>
    <row r="1" spans="1:6" s="6" customFormat="1" ht="15.75" thickBot="1" x14ac:dyDescent="0.3">
      <c r="A1" s="4"/>
      <c r="B1" s="4"/>
      <c r="C1" s="4"/>
      <c r="D1" s="4"/>
      <c r="E1" s="4"/>
      <c r="F1" s="5" t="s">
        <v>0</v>
      </c>
    </row>
    <row r="2" spans="1:6" ht="15.75" thickTop="1" x14ac:dyDescent="0.25">
      <c r="A2" s="1"/>
      <c r="B2" s="1" t="s">
        <v>1</v>
      </c>
      <c r="C2" s="1"/>
      <c r="D2" s="1"/>
      <c r="E2" s="1"/>
      <c r="F2" s="2"/>
    </row>
    <row r="3" spans="1:6" x14ac:dyDescent="0.25">
      <c r="A3" s="1"/>
      <c r="B3" s="1"/>
      <c r="C3" s="1" t="s">
        <v>2</v>
      </c>
      <c r="D3" s="1"/>
      <c r="E3" s="1"/>
      <c r="F3" s="2"/>
    </row>
    <row r="4" spans="1:6" x14ac:dyDescent="0.25">
      <c r="A4" s="1"/>
      <c r="B4" s="1"/>
      <c r="C4" s="1"/>
      <c r="D4" s="1" t="s">
        <v>3</v>
      </c>
      <c r="E4" s="1"/>
      <c r="F4" s="12">
        <v>20610</v>
      </c>
    </row>
    <row r="5" spans="1:6" ht="15.75" thickBot="1" x14ac:dyDescent="0.3">
      <c r="A5" s="1"/>
      <c r="B5" s="1"/>
      <c r="C5" s="1"/>
      <c r="D5" s="1" t="s">
        <v>4</v>
      </c>
      <c r="E5" s="1"/>
      <c r="F5" s="13">
        <v>2800</v>
      </c>
    </row>
    <row r="6" spans="1:6" x14ac:dyDescent="0.25">
      <c r="A6" s="1"/>
      <c r="B6" s="1"/>
      <c r="C6" s="1" t="s">
        <v>5</v>
      </c>
      <c r="D6" s="1"/>
      <c r="E6" s="1"/>
      <c r="F6" s="12">
        <f>ROUND(SUM(F3:F5),5)</f>
        <v>23410</v>
      </c>
    </row>
    <row r="7" spans="1:6" x14ac:dyDescent="0.25">
      <c r="A7" s="1"/>
      <c r="B7" s="1"/>
      <c r="C7" s="1" t="s">
        <v>6</v>
      </c>
      <c r="D7" s="1"/>
      <c r="E7" s="1"/>
      <c r="F7" s="12"/>
    </row>
    <row r="8" spans="1:6" x14ac:dyDescent="0.25">
      <c r="A8" s="1"/>
      <c r="B8" s="1"/>
      <c r="C8" s="1"/>
      <c r="D8" s="1" t="s">
        <v>7</v>
      </c>
      <c r="E8" s="1"/>
      <c r="F8" s="12"/>
    </row>
    <row r="9" spans="1:6" ht="15.75" thickBot="1" x14ac:dyDescent="0.3">
      <c r="A9" s="1"/>
      <c r="B9" s="1"/>
      <c r="C9" s="1"/>
      <c r="D9" s="1"/>
      <c r="E9" s="1" t="s">
        <v>8</v>
      </c>
      <c r="F9" s="13">
        <v>3759.74</v>
      </c>
    </row>
    <row r="10" spans="1:6" x14ac:dyDescent="0.25">
      <c r="A10" s="1"/>
      <c r="B10" s="1"/>
      <c r="C10" s="1"/>
      <c r="D10" s="1" t="s">
        <v>9</v>
      </c>
      <c r="E10" s="1"/>
      <c r="F10" s="12">
        <f>ROUND(SUM(F8:F9),5)</f>
        <v>3759.74</v>
      </c>
    </row>
    <row r="11" spans="1:6" x14ac:dyDescent="0.25">
      <c r="A11" s="1"/>
      <c r="B11" s="1"/>
      <c r="C11" s="1"/>
      <c r="D11" s="1" t="s">
        <v>10</v>
      </c>
      <c r="E11" s="1"/>
      <c r="F11" s="12">
        <v>263.22000000000003</v>
      </c>
    </row>
    <row r="12" spans="1:6" x14ac:dyDescent="0.25">
      <c r="A12" s="1"/>
      <c r="B12" s="1"/>
      <c r="C12" s="1"/>
      <c r="D12" s="1" t="s">
        <v>11</v>
      </c>
      <c r="E12" s="1"/>
      <c r="F12" s="12">
        <v>200</v>
      </c>
    </row>
    <row r="13" spans="1:6" x14ac:dyDescent="0.25">
      <c r="A13" s="1"/>
      <c r="B13" s="1"/>
      <c r="C13" s="1"/>
      <c r="D13" s="1" t="s">
        <v>12</v>
      </c>
      <c r="E13" s="1"/>
      <c r="F13" s="12"/>
    </row>
    <row r="14" spans="1:6" x14ac:dyDescent="0.25">
      <c r="A14" s="1"/>
      <c r="B14" s="1"/>
      <c r="C14" s="1"/>
      <c r="D14" s="1"/>
      <c r="E14" s="1" t="s">
        <v>13</v>
      </c>
      <c r="F14" s="12">
        <v>645</v>
      </c>
    </row>
    <row r="15" spans="1:6" x14ac:dyDescent="0.25">
      <c r="A15" s="1"/>
      <c r="B15" s="1"/>
      <c r="C15" s="1"/>
      <c r="D15" s="1"/>
      <c r="E15" s="1" t="s">
        <v>14</v>
      </c>
      <c r="F15" s="12">
        <v>687.5</v>
      </c>
    </row>
    <row r="16" spans="1:6" ht="15.75" thickBot="1" x14ac:dyDescent="0.3">
      <c r="A16" s="1"/>
      <c r="B16" s="1"/>
      <c r="C16" s="1"/>
      <c r="D16" s="1"/>
      <c r="E16" s="1" t="s">
        <v>15</v>
      </c>
      <c r="F16" s="13">
        <v>3025</v>
      </c>
    </row>
    <row r="17" spans="1:6" x14ac:dyDescent="0.25">
      <c r="A17" s="1"/>
      <c r="B17" s="1"/>
      <c r="C17" s="1"/>
      <c r="D17" s="1" t="s">
        <v>16</v>
      </c>
      <c r="E17" s="1"/>
      <c r="F17" s="12">
        <f>ROUND(SUM(F13:F16),5)</f>
        <v>4357.5</v>
      </c>
    </row>
    <row r="18" spans="1:6" x14ac:dyDescent="0.25">
      <c r="A18" s="1"/>
      <c r="B18" s="1"/>
      <c r="C18" s="1"/>
      <c r="D18" s="1" t="s">
        <v>17</v>
      </c>
      <c r="E18" s="1"/>
      <c r="F18" s="12">
        <v>7775</v>
      </c>
    </row>
    <row r="19" spans="1:6" x14ac:dyDescent="0.25">
      <c r="A19" s="1"/>
      <c r="B19" s="1"/>
      <c r="C19" s="1"/>
      <c r="D19" s="1" t="s">
        <v>18</v>
      </c>
      <c r="E19" s="1"/>
      <c r="F19" s="12"/>
    </row>
    <row r="20" spans="1:6" x14ac:dyDescent="0.25">
      <c r="A20" s="1"/>
      <c r="B20" s="1"/>
      <c r="C20" s="1"/>
      <c r="D20" s="1"/>
      <c r="E20" s="1" t="s">
        <v>19</v>
      </c>
      <c r="F20" s="12">
        <v>510.03</v>
      </c>
    </row>
    <row r="21" spans="1:6" ht="15.75" thickBot="1" x14ac:dyDescent="0.3">
      <c r="A21" s="1"/>
      <c r="B21" s="1"/>
      <c r="C21" s="1"/>
      <c r="D21" s="1"/>
      <c r="E21" s="1" t="s">
        <v>20</v>
      </c>
      <c r="F21" s="16">
        <v>126.26</v>
      </c>
    </row>
    <row r="22" spans="1:6" ht="15.75" thickBot="1" x14ac:dyDescent="0.3">
      <c r="A22" s="1"/>
      <c r="B22" s="1"/>
      <c r="C22" s="1"/>
      <c r="D22" s="1" t="s">
        <v>21</v>
      </c>
      <c r="E22" s="1"/>
      <c r="F22" s="14">
        <f>ROUND(SUM(F19:F21),5)</f>
        <v>636.29</v>
      </c>
    </row>
    <row r="23" spans="1:6" ht="15.75" thickBot="1" x14ac:dyDescent="0.3">
      <c r="A23" s="1"/>
      <c r="B23" s="1"/>
      <c r="C23" s="1" t="s">
        <v>22</v>
      </c>
      <c r="D23" s="1"/>
      <c r="E23" s="1"/>
      <c r="F23" s="17">
        <f>ROUND(F7+SUM(F10:F12)+SUM(F17:F18)+F22,5)</f>
        <v>16991.75</v>
      </c>
    </row>
    <row r="24" spans="1:6" x14ac:dyDescent="0.25">
      <c r="A24" s="1"/>
      <c r="B24" s="1" t="s">
        <v>23</v>
      </c>
      <c r="C24" s="1"/>
      <c r="D24" s="1"/>
      <c r="E24" s="1"/>
      <c r="F24" s="12">
        <f>ROUND(F2+F6-F23,5)</f>
        <v>6418.25</v>
      </c>
    </row>
    <row r="25" spans="1:6" x14ac:dyDescent="0.25">
      <c r="A25" s="1"/>
      <c r="B25" s="1" t="s">
        <v>24</v>
      </c>
      <c r="C25" s="1"/>
      <c r="D25" s="1"/>
      <c r="E25" s="1"/>
      <c r="F25" s="12"/>
    </row>
    <row r="26" spans="1:6" x14ac:dyDescent="0.25">
      <c r="A26" s="1"/>
      <c r="B26" s="1"/>
      <c r="C26" s="1" t="s">
        <v>25</v>
      </c>
      <c r="D26" s="1"/>
      <c r="E26" s="1"/>
      <c r="F26" s="12"/>
    </row>
    <row r="27" spans="1:6" x14ac:dyDescent="0.25">
      <c r="A27" s="1"/>
      <c r="B27" s="1"/>
      <c r="C27" s="1"/>
      <c r="D27" s="1" t="s">
        <v>25</v>
      </c>
      <c r="E27" s="1"/>
      <c r="F27" s="12"/>
    </row>
    <row r="28" spans="1:6" x14ac:dyDescent="0.25">
      <c r="A28" s="1"/>
      <c r="B28" s="1"/>
      <c r="C28" s="1"/>
      <c r="D28" s="1"/>
      <c r="E28" s="1" t="s">
        <v>26</v>
      </c>
      <c r="F28" s="12">
        <v>0.27</v>
      </c>
    </row>
    <row r="29" spans="1:6" x14ac:dyDescent="0.25">
      <c r="A29" s="1"/>
      <c r="B29" s="1"/>
      <c r="C29" s="1"/>
      <c r="D29" s="1"/>
      <c r="E29" s="1" t="s">
        <v>27</v>
      </c>
      <c r="F29" s="12">
        <v>26.6</v>
      </c>
    </row>
    <row r="30" spans="1:6" x14ac:dyDescent="0.25">
      <c r="A30" s="1"/>
      <c r="B30" s="1"/>
      <c r="C30" s="1"/>
      <c r="D30" s="1"/>
      <c r="E30" s="1" t="s">
        <v>28</v>
      </c>
      <c r="F30" s="12">
        <v>1800</v>
      </c>
    </row>
    <row r="31" spans="1:6" x14ac:dyDescent="0.25">
      <c r="A31" s="1"/>
      <c r="B31" s="1"/>
      <c r="C31" s="1"/>
      <c r="D31" s="1"/>
      <c r="E31" s="1" t="s">
        <v>29</v>
      </c>
      <c r="F31" s="12">
        <v>140</v>
      </c>
    </row>
    <row r="32" spans="1:6" x14ac:dyDescent="0.25">
      <c r="A32" s="1"/>
      <c r="B32" s="1"/>
      <c r="C32" s="1"/>
      <c r="D32" s="1"/>
      <c r="E32" s="1" t="s">
        <v>30</v>
      </c>
      <c r="F32" s="12">
        <v>400</v>
      </c>
    </row>
    <row r="33" spans="1:6" ht="15.75" thickBot="1" x14ac:dyDescent="0.3">
      <c r="A33" s="1"/>
      <c r="B33" s="1"/>
      <c r="C33" s="1"/>
      <c r="D33" s="1"/>
      <c r="E33" s="1" t="s">
        <v>31</v>
      </c>
      <c r="F33" s="16">
        <v>1781.25</v>
      </c>
    </row>
    <row r="34" spans="1:6" ht="15.75" thickBot="1" x14ac:dyDescent="0.3">
      <c r="A34" s="1"/>
      <c r="B34" s="1"/>
      <c r="C34" s="1"/>
      <c r="D34" s="1" t="s">
        <v>32</v>
      </c>
      <c r="E34" s="1"/>
      <c r="F34" s="14">
        <f>ROUND(SUM(F27:F33),5)</f>
        <v>4148.12</v>
      </c>
    </row>
    <row r="35" spans="1:6" ht="15.75" thickBot="1" x14ac:dyDescent="0.3">
      <c r="A35" s="1"/>
      <c r="B35" s="1"/>
      <c r="C35" s="1" t="s">
        <v>32</v>
      </c>
      <c r="D35" s="1"/>
      <c r="E35" s="1"/>
      <c r="F35" s="14">
        <f>ROUND(F26+F34,5)</f>
        <v>4148.12</v>
      </c>
    </row>
    <row r="36" spans="1:6" ht="15.75" thickBot="1" x14ac:dyDescent="0.3">
      <c r="A36" s="1"/>
      <c r="B36" s="1" t="s">
        <v>33</v>
      </c>
      <c r="C36" s="1"/>
      <c r="D36" s="1"/>
      <c r="E36" s="1"/>
      <c r="F36" s="14">
        <f>ROUND(F25+F35,5)</f>
        <v>4148.12</v>
      </c>
    </row>
    <row r="37" spans="1:6" s="3" customFormat="1" ht="12" thickBot="1" x14ac:dyDescent="0.25">
      <c r="A37" s="1" t="s">
        <v>34</v>
      </c>
      <c r="B37" s="1"/>
      <c r="C37" s="1"/>
      <c r="D37" s="1"/>
      <c r="E37" s="1"/>
      <c r="F37" s="15">
        <f>ROUND(F24+F36,5)</f>
        <v>10566.37</v>
      </c>
    </row>
    <row r="38" spans="1:6" ht="15.75" thickTop="1" x14ac:dyDescent="0.25"/>
  </sheetData>
  <pageMargins left="0.7" right="0.7" top="0.75" bottom="0.75" header="0.1" footer="0.3"/>
  <pageSetup orientation="portrait" r:id="rId1"/>
  <headerFooter>
    <oddHeader>&amp;L&amp;"Arial,Bold"&amp;8 11:02 AM
&amp;"Arial,Bold"&amp;8 06/21/21
&amp;"Arial,Bold"&amp;8 Cash Basis&amp;C&amp;"Arial,Bold"&amp;12 Roosevelt Ridge Homeowners Association
&amp;"Arial,Bold"&amp;14 Profit &amp;&amp; Loss
&amp;"Arial,Bold"&amp;10 January through May 2021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0420B-5658-4B4B-BDD2-ABBA1A5AF442}">
  <dimension ref="A1:E19"/>
  <sheetViews>
    <sheetView workbookViewId="0">
      <selection activeCell="E25" sqref="E25"/>
    </sheetView>
  </sheetViews>
  <sheetFormatPr defaultRowHeight="15" x14ac:dyDescent="0.25"/>
  <cols>
    <col min="4" max="4" width="25.85546875" bestFit="1" customWidth="1"/>
    <col min="5" max="5" width="12.42578125" customWidth="1"/>
  </cols>
  <sheetData>
    <row r="1" spans="1:5" ht="15.75" thickBot="1" x14ac:dyDescent="0.3">
      <c r="A1" s="4"/>
      <c r="B1" s="4"/>
      <c r="C1" s="4"/>
      <c r="D1" s="4"/>
      <c r="E1" s="5" t="s">
        <v>35</v>
      </c>
    </row>
    <row r="2" spans="1:5" ht="15.75" thickTop="1" x14ac:dyDescent="0.25">
      <c r="A2" s="1" t="s">
        <v>36</v>
      </c>
      <c r="B2" s="1"/>
      <c r="C2" s="1"/>
      <c r="D2" s="1"/>
      <c r="E2" s="2"/>
    </row>
    <row r="3" spans="1:5" x14ac:dyDescent="0.25">
      <c r="A3" s="1"/>
      <c r="B3" s="1" t="s">
        <v>37</v>
      </c>
      <c r="C3" s="1"/>
      <c r="D3" s="1"/>
      <c r="E3" s="2"/>
    </row>
    <row r="4" spans="1:5" x14ac:dyDescent="0.25">
      <c r="A4" s="1"/>
      <c r="B4" s="1"/>
      <c r="C4" s="1" t="s">
        <v>38</v>
      </c>
      <c r="D4" s="1"/>
      <c r="E4" s="2"/>
    </row>
    <row r="5" spans="1:5" x14ac:dyDescent="0.25">
      <c r="A5" s="1"/>
      <c r="B5" s="1"/>
      <c r="C5" s="1"/>
      <c r="D5" s="1" t="s">
        <v>39</v>
      </c>
      <c r="E5" s="12">
        <v>40985.43</v>
      </c>
    </row>
    <row r="6" spans="1:5" ht="15.75" thickBot="1" x14ac:dyDescent="0.3">
      <c r="A6" s="1"/>
      <c r="B6" s="1"/>
      <c r="C6" s="1"/>
      <c r="D6" s="1" t="s">
        <v>40</v>
      </c>
      <c r="E6" s="13">
        <v>6548.65</v>
      </c>
    </row>
    <row r="7" spans="1:5" x14ac:dyDescent="0.25">
      <c r="A7" s="1"/>
      <c r="B7" s="1"/>
      <c r="C7" s="1" t="s">
        <v>41</v>
      </c>
      <c r="D7" s="1"/>
      <c r="E7" s="12">
        <f>ROUND(SUM(E4:E6),5)</f>
        <v>47534.080000000002</v>
      </c>
    </row>
    <row r="8" spans="1:5" x14ac:dyDescent="0.25">
      <c r="A8" s="1"/>
      <c r="B8" s="1"/>
      <c r="C8" s="1" t="s">
        <v>42</v>
      </c>
      <c r="D8" s="1"/>
      <c r="E8" s="12"/>
    </row>
    <row r="9" spans="1:5" ht="15.75" thickBot="1" x14ac:dyDescent="0.3">
      <c r="A9" s="1"/>
      <c r="B9" s="1"/>
      <c r="C9" s="1"/>
      <c r="D9" s="1" t="s">
        <v>42</v>
      </c>
      <c r="E9" s="12">
        <v>-50</v>
      </c>
    </row>
    <row r="10" spans="1:5" ht="15.75" thickBot="1" x14ac:dyDescent="0.3">
      <c r="A10" s="1"/>
      <c r="B10" s="1"/>
      <c r="C10" s="1" t="s">
        <v>43</v>
      </c>
      <c r="D10" s="1"/>
      <c r="E10" s="14">
        <f>ROUND(SUM(E8:E9),5)</f>
        <v>-50</v>
      </c>
    </row>
    <row r="11" spans="1:5" ht="15.75" thickBot="1" x14ac:dyDescent="0.3">
      <c r="A11" s="1"/>
      <c r="B11" s="1" t="s">
        <v>44</v>
      </c>
      <c r="C11" s="1"/>
      <c r="D11" s="1"/>
      <c r="E11" s="14">
        <f>ROUND(E3+E7+E10,5)</f>
        <v>47484.08</v>
      </c>
    </row>
    <row r="12" spans="1:5" ht="15.75" thickBot="1" x14ac:dyDescent="0.3">
      <c r="A12" s="1" t="s">
        <v>45</v>
      </c>
      <c r="B12" s="1"/>
      <c r="C12" s="1"/>
      <c r="D12" s="1"/>
      <c r="E12" s="15">
        <f>ROUND(E2+E11,5)</f>
        <v>47484.08</v>
      </c>
    </row>
    <row r="13" spans="1:5" ht="15.75" thickTop="1" x14ac:dyDescent="0.25">
      <c r="A13" s="1" t="s">
        <v>46</v>
      </c>
      <c r="B13" s="1"/>
      <c r="C13" s="1"/>
      <c r="D13" s="1"/>
      <c r="E13" s="12"/>
    </row>
    <row r="14" spans="1:5" x14ac:dyDescent="0.25">
      <c r="A14" s="1"/>
      <c r="B14" s="1" t="s">
        <v>47</v>
      </c>
      <c r="C14" s="1"/>
      <c r="D14" s="1"/>
      <c r="E14" s="12"/>
    </row>
    <row r="15" spans="1:5" x14ac:dyDescent="0.25">
      <c r="A15" s="1"/>
      <c r="B15" s="1"/>
      <c r="C15" s="1" t="s">
        <v>48</v>
      </c>
      <c r="D15" s="1"/>
      <c r="E15" s="12">
        <v>36917.71</v>
      </c>
    </row>
    <row r="16" spans="1:5" ht="15.75" thickBot="1" x14ac:dyDescent="0.3">
      <c r="A16" s="1"/>
      <c r="B16" s="1"/>
      <c r="C16" s="1" t="s">
        <v>34</v>
      </c>
      <c r="D16" s="1"/>
      <c r="E16" s="12">
        <v>10566.37</v>
      </c>
    </row>
    <row r="17" spans="1:5" ht="15.75" thickBot="1" x14ac:dyDescent="0.3">
      <c r="A17" s="1"/>
      <c r="B17" s="1" t="s">
        <v>49</v>
      </c>
      <c r="C17" s="1"/>
      <c r="D17" s="1"/>
      <c r="E17" s="14">
        <f>ROUND(SUM(E14:E16),5)</f>
        <v>47484.08</v>
      </c>
    </row>
    <row r="18" spans="1:5" ht="15.75" thickBot="1" x14ac:dyDescent="0.3">
      <c r="A18" s="1" t="s">
        <v>50</v>
      </c>
      <c r="B18" s="1"/>
      <c r="C18" s="1"/>
      <c r="D18" s="1"/>
      <c r="E18" s="15">
        <f>ROUND(E13+E17,5)</f>
        <v>47484.08</v>
      </c>
    </row>
    <row r="19" spans="1:5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DB219-3DC6-40A1-A596-8073B23A5B3A}">
  <dimension ref="A1:C11"/>
  <sheetViews>
    <sheetView workbookViewId="0">
      <selection activeCell="C2" sqref="C2:C11"/>
    </sheetView>
  </sheetViews>
  <sheetFormatPr defaultRowHeight="15" x14ac:dyDescent="0.25"/>
  <cols>
    <col min="2" max="2" width="28.42578125" bestFit="1" customWidth="1"/>
    <col min="3" max="3" width="13.7109375" customWidth="1"/>
  </cols>
  <sheetData>
    <row r="1" spans="1:3" x14ac:dyDescent="0.25">
      <c r="C1" s="9" t="s">
        <v>0</v>
      </c>
    </row>
    <row r="2" spans="1:3" x14ac:dyDescent="0.25">
      <c r="B2" t="s">
        <v>51</v>
      </c>
      <c r="C2" s="10">
        <v>7775</v>
      </c>
    </row>
    <row r="3" spans="1:3" x14ac:dyDescent="0.25">
      <c r="B3" t="s">
        <v>52</v>
      </c>
      <c r="C3" s="10">
        <v>3493.34</v>
      </c>
    </row>
    <row r="4" spans="1:3" x14ac:dyDescent="0.25">
      <c r="B4" t="s">
        <v>53</v>
      </c>
      <c r="C4" s="10">
        <v>3025</v>
      </c>
    </row>
    <row r="5" spans="1:3" x14ac:dyDescent="0.25">
      <c r="B5" t="s">
        <v>54</v>
      </c>
      <c r="C5" s="10">
        <v>687.5</v>
      </c>
    </row>
    <row r="6" spans="1:3" x14ac:dyDescent="0.25">
      <c r="B6" t="s">
        <v>55</v>
      </c>
      <c r="C6" s="10">
        <v>645</v>
      </c>
    </row>
    <row r="7" spans="1:3" x14ac:dyDescent="0.25">
      <c r="B7" t="s">
        <v>56</v>
      </c>
      <c r="C7" s="10">
        <v>510.03</v>
      </c>
    </row>
    <row r="8" spans="1:3" x14ac:dyDescent="0.25">
      <c r="B8" t="s">
        <v>57</v>
      </c>
      <c r="C8" s="10">
        <v>200</v>
      </c>
    </row>
    <row r="9" spans="1:3" x14ac:dyDescent="0.25">
      <c r="B9" t="s">
        <v>58</v>
      </c>
      <c r="C9" s="10">
        <v>126.26</v>
      </c>
    </row>
    <row r="10" spans="1:3" x14ac:dyDescent="0.25">
      <c r="B10" t="s">
        <v>59</v>
      </c>
      <c r="C10" s="11">
        <v>103.98</v>
      </c>
    </row>
    <row r="11" spans="1:3" x14ac:dyDescent="0.25">
      <c r="A11" t="s">
        <v>60</v>
      </c>
      <c r="C11" s="10">
        <f>SUM(C2:C10)</f>
        <v>16566.11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Income</vt:lpstr>
      <vt:lpstr>Balance</vt:lpstr>
      <vt:lpstr>Expenses</vt:lpstr>
      <vt:lpstr>Income!Print_Titles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Burback</dc:creator>
  <cp:lastModifiedBy>Karen Burback</cp:lastModifiedBy>
  <dcterms:created xsi:type="dcterms:W3CDTF">2021-06-21T17:02:13Z</dcterms:created>
  <dcterms:modified xsi:type="dcterms:W3CDTF">2021-06-21T17:36:52Z</dcterms:modified>
</cp:coreProperties>
</file>