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032a1a6edfaca95/Documents/RRHOA/"/>
    </mc:Choice>
  </mc:AlternateContent>
  <xr:revisionPtr revIDLastSave="21" documentId="8_{0B9D3313-89C2-42B1-A306-CCACF4E488F9}" xr6:coauthVersionLast="47" xr6:coauthVersionMax="47" xr10:uidLastSave="{6701F7B5-E115-46D5-83B4-CF27453BA42E}"/>
  <bookViews>
    <workbookView xWindow="-120" yWindow="-120" windowWidth="29040" windowHeight="15840" xr2:uid="{4F0C59BB-364B-4890-83F9-5865F8F6B468}"/>
  </bookViews>
  <sheets>
    <sheet name="Income" sheetId="1" r:id="rId1"/>
    <sheet name="Balance" sheetId="2" r:id="rId2"/>
    <sheet name="Expenses" sheetId="3" r:id="rId3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Income!$A:$E,Income!$1:$1</definedName>
    <definedName name="QB_COLUMN_29" localSheetId="0" hidden="1">Income!$F$1</definedName>
    <definedName name="QB_DATA_0" localSheetId="0" hidden="1">Income!$4:$4,Income!$5:$5,Income!$6:$6,Income!$10:$10,Income!$11:$11,Income!$12:$12,Income!$14:$14,Income!$15:$15,Income!$17:$17,Income!$19:$19,Income!$21:$21,Income!$22:$22,Income!$23:$23,Income!$24:$24,Income!$26:$26,Income!$28:$28</definedName>
    <definedName name="QB_DATA_1" localSheetId="0" hidden="1">Income!$29:$29,Income!$36:$36,Income!$37:$37,Income!$38:$38,Income!$39:$39,Income!$40:$40</definedName>
    <definedName name="QB_FORMULA_0" localSheetId="0" hidden="1">Income!$F$7,Income!$F$13,Income!$F$18,Income!$F$25,Income!$F$30,Income!$F$31,Income!$F$32,Income!$F$41,Income!$F$42,Income!$F$43,Income!$F$44</definedName>
    <definedName name="QB_ROW_100240" localSheetId="0" hidden="1">Income!$E$37</definedName>
    <definedName name="QB_ROW_101230" localSheetId="0" hidden="1">Income!$D$4</definedName>
    <definedName name="QB_ROW_102240" localSheetId="0" hidden="1">Income!$E$21</definedName>
    <definedName name="QB_ROW_103240" localSheetId="0" hidden="1">Income!$E$39</definedName>
    <definedName name="QB_ROW_104240" localSheetId="0" hidden="1">Income!$E$38</definedName>
    <definedName name="QB_ROW_105240" localSheetId="0" hidden="1">Income!$E$10</definedName>
    <definedName name="QB_ROW_16230" localSheetId="0" hidden="1">Income!$D$15</definedName>
    <definedName name="QB_ROW_18030" localSheetId="0" hidden="1">Income!$D$16</definedName>
    <definedName name="QB_ROW_18301" localSheetId="0" hidden="1">Income!$A$44</definedName>
    <definedName name="QB_ROW_18330" localSheetId="0" hidden="1">Income!$D$18</definedName>
    <definedName name="QB_ROW_19011" localSheetId="0" hidden="1">Income!$B$2</definedName>
    <definedName name="QB_ROW_19311" localSheetId="0" hidden="1">Income!$B$32</definedName>
    <definedName name="QB_ROW_20021" localSheetId="0" hidden="1">Income!$C$3</definedName>
    <definedName name="QB_ROW_20240" localSheetId="0" hidden="1">Income!$E$17</definedName>
    <definedName name="QB_ROW_20321" localSheetId="0" hidden="1">Income!$C$7</definedName>
    <definedName name="QB_ROW_21021" localSheetId="0" hidden="1">Income!$C$8</definedName>
    <definedName name="QB_ROW_21030" localSheetId="0" hidden="1">Income!$D$20</definedName>
    <definedName name="QB_ROW_21321" localSheetId="0" hidden="1">Income!$C$31</definedName>
    <definedName name="QB_ROW_21330" localSheetId="0" hidden="1">Income!$D$25</definedName>
    <definedName name="QB_ROW_22011" localSheetId="0" hidden="1">Income!$B$33</definedName>
    <definedName name="QB_ROW_22240" localSheetId="0" hidden="1">Income!$E$22</definedName>
    <definedName name="QB_ROW_22311" localSheetId="0" hidden="1">Income!$B$43</definedName>
    <definedName name="QB_ROW_23021" localSheetId="0" hidden="1">Income!$C$34</definedName>
    <definedName name="QB_ROW_23321" localSheetId="0" hidden="1">Income!$C$42</definedName>
    <definedName name="QB_ROW_33240" localSheetId="0" hidden="1">Income!$E$36</definedName>
    <definedName name="QB_ROW_34030" localSheetId="0" hidden="1">Income!$D$35</definedName>
    <definedName name="QB_ROW_34330" localSheetId="0" hidden="1">Income!$D$41</definedName>
    <definedName name="QB_ROW_36230" localSheetId="0" hidden="1">Income!$D$14</definedName>
    <definedName name="QB_ROW_49230" localSheetId="0" hidden="1">Income!$D$19</definedName>
    <definedName name="QB_ROW_51240" localSheetId="0" hidden="1">Income!$E$24</definedName>
    <definedName name="QB_ROW_60030" localSheetId="0" hidden="1">Income!$D$27</definedName>
    <definedName name="QB_ROW_60330" localSheetId="0" hidden="1">Income!$D$30</definedName>
    <definedName name="QB_ROW_61240" localSheetId="0" hidden="1">Income!$E$29</definedName>
    <definedName name="QB_ROW_66230" localSheetId="0" hidden="1">Income!$D$5</definedName>
    <definedName name="QB_ROW_69240" localSheetId="0" hidden="1">Income!$E$23</definedName>
    <definedName name="QB_ROW_82230" localSheetId="0" hidden="1">Income!$D$26</definedName>
    <definedName name="QB_ROW_89240" localSheetId="0" hidden="1">Income!$E$28</definedName>
    <definedName name="QB_ROW_90030" localSheetId="0" hidden="1">Income!$D$9</definedName>
    <definedName name="QB_ROW_90330" localSheetId="0" hidden="1">Income!$D$13</definedName>
    <definedName name="QB_ROW_91240" localSheetId="0" hidden="1">Income!$E$12</definedName>
    <definedName name="QB_ROW_9230" localSheetId="0" hidden="1">Income!$D$6</definedName>
    <definedName name="QB_ROW_95240" localSheetId="0" hidden="1">Income!$E$11</definedName>
    <definedName name="QB_ROW_96240" localSheetId="0" hidden="1">Income!$E$40</definedName>
    <definedName name="QBCANSUPPORTUPDATE" localSheetId="0">TRUE</definedName>
    <definedName name="QBCOMPANYFILENAME" localSheetId="0">"C:\Users\kabpb\OneDrive\Documents\Intuit\Roosevelt Ridge HOA.QBW"</definedName>
    <definedName name="QBENDDATE" localSheetId="0">20201231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"817cbc0b72bb4e5fab72716d83345cca"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0</definedName>
    <definedName name="QBROWHEADERS" localSheetId="0">5</definedName>
    <definedName name="QBSTARTDATE" localSheetId="0">20200101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" l="1"/>
  <c r="F44" i="1"/>
  <c r="F43" i="1"/>
  <c r="F42" i="1"/>
  <c r="F41" i="1"/>
  <c r="F32" i="1"/>
  <c r="F31" i="1"/>
  <c r="F30" i="1"/>
  <c r="F25" i="1"/>
  <c r="F18" i="1"/>
  <c r="F13" i="1"/>
  <c r="F7" i="1"/>
</calcChain>
</file>

<file path=xl/sharedStrings.xml><?xml version="1.0" encoding="utf-8"?>
<sst xmlns="http://schemas.openxmlformats.org/spreadsheetml/2006/main" count="76" uniqueCount="72">
  <si>
    <t>Jan - Dec 20</t>
  </si>
  <si>
    <t>Ordinary Income/Expense</t>
  </si>
  <si>
    <t>Income</t>
  </si>
  <si>
    <t>Special Assessment</t>
  </si>
  <si>
    <t>Dues Income</t>
  </si>
  <si>
    <t>Miscellaneous Income</t>
  </si>
  <si>
    <t>Total Income</t>
  </si>
  <si>
    <t>Expense</t>
  </si>
  <si>
    <t>Improvements</t>
  </si>
  <si>
    <t>Fire Cistern</t>
  </si>
  <si>
    <t>Road Work</t>
  </si>
  <si>
    <t>Entry Way / Gate</t>
  </si>
  <si>
    <t>Total Improvements</t>
  </si>
  <si>
    <t>Bank Service Charges</t>
  </si>
  <si>
    <t>Filing Fees</t>
  </si>
  <si>
    <t>Insurance</t>
  </si>
  <si>
    <t>Liability Insurance</t>
  </si>
  <si>
    <t>Total Insurance</t>
  </si>
  <si>
    <t>Postage and Delivery</t>
  </si>
  <si>
    <t>Professional Fees</t>
  </si>
  <si>
    <t>Architect Fees</t>
  </si>
  <si>
    <t>Accountant</t>
  </si>
  <si>
    <t>Bookkeeper</t>
  </si>
  <si>
    <t>Legal Fees</t>
  </si>
  <si>
    <t>Total Professional Fees</t>
  </si>
  <si>
    <t>Snow Plowing</t>
  </si>
  <si>
    <t>Utilities</t>
  </si>
  <si>
    <t>Phone/Fax/Data</t>
  </si>
  <si>
    <t>Gas and Electric</t>
  </si>
  <si>
    <t>Total Utilities</t>
  </si>
  <si>
    <t>Total Expense</t>
  </si>
  <si>
    <t>Net Ordinary Income</t>
  </si>
  <si>
    <t>Other Income/Expense</t>
  </si>
  <si>
    <t>Other Income</t>
  </si>
  <si>
    <t>Interest Income</t>
  </si>
  <si>
    <t>Credit Card Fees</t>
  </si>
  <si>
    <t>Plan Reviews</t>
  </si>
  <si>
    <t>Late Fees</t>
  </si>
  <si>
    <t>Snow Plow All Year Access</t>
  </si>
  <si>
    <t>Total Other Income</t>
  </si>
  <si>
    <t>Net Other Income</t>
  </si>
  <si>
    <t>Net Income</t>
  </si>
  <si>
    <t>Dec 31, 20</t>
  </si>
  <si>
    <t>ASSETS</t>
  </si>
  <si>
    <t>Current Assets</t>
  </si>
  <si>
    <t>Checking/Savings</t>
  </si>
  <si>
    <t>1st Bank HOA Checking</t>
  </si>
  <si>
    <t>1st Bank HOA Reserve Account</t>
  </si>
  <si>
    <t>Total Checking/Savings</t>
  </si>
  <si>
    <t>Total Current Assets</t>
  </si>
  <si>
    <t>TOTAL ASSETS</t>
  </si>
  <si>
    <t>LIABILITIES &amp; EQUITY</t>
  </si>
  <si>
    <t>Equity</t>
  </si>
  <si>
    <t>Retained Earnings</t>
  </si>
  <si>
    <t>Total Equity</t>
  </si>
  <si>
    <t>TOTAL LIABILITIES &amp; EQUITY</t>
  </si>
  <si>
    <t>Black Eagle Energy Services</t>
  </si>
  <si>
    <t>Black Diamond Excavating, LLC</t>
  </si>
  <si>
    <t>Miller, Jessica</t>
  </si>
  <si>
    <t>A1 Disount Water</t>
  </si>
  <si>
    <t>State Farm Insurance</t>
  </si>
  <si>
    <t>Premier Business Services, LLC</t>
  </si>
  <si>
    <t>CenturyLink</t>
  </si>
  <si>
    <t>UPS Store</t>
  </si>
  <si>
    <t>Sechler Architecture LLC</t>
  </si>
  <si>
    <t>United Power</t>
  </si>
  <si>
    <t>DGO Access, LLC</t>
  </si>
  <si>
    <t>Doorking</t>
  </si>
  <si>
    <t>Kutscher's Excavating</t>
  </si>
  <si>
    <t>Heiskell, MacGillivray &amp; Assoc.</t>
  </si>
  <si>
    <t>USLI Co.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</si>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</sst>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1" fillId="0" borderId="0" xfId="0" applyNumberFormat="1" applyFont="1"/>
    <xf numFmtId="164" fontId="2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4" fontId="0" fillId="0" borderId="0" xfId="2" applyFont="1"/>
    <xf numFmtId="44" fontId="0" fillId="0" borderId="6" xfId="2" applyFont="1" applyBorder="1"/>
    <xf numFmtId="44" fontId="2" fillId="0" borderId="0" xfId="2" applyFont="1"/>
    <xf numFmtId="44" fontId="2" fillId="0" borderId="0" xfId="2" applyFont="1" applyBorder="1"/>
    <xf numFmtId="44" fontId="2" fillId="0" borderId="4" xfId="2" applyFont="1" applyBorder="1"/>
    <xf numFmtId="44" fontId="1" fillId="0" borderId="5" xfId="2" applyFont="1" applyBorder="1"/>
    <xf numFmtId="44" fontId="2" fillId="0" borderId="2" xfId="2" applyFont="1" applyBorder="1"/>
    <xf numFmtId="44" fontId="2" fillId="0" borderId="3" xfId="2" applyFont="1" applyBorder="1"/>
  </cellXfs>
  <cellStyles count="3">
    <cellStyle name="Currency" xfId="2" builtinId="4"/>
    <cellStyle name="Normal" xfId="0" builtinId="0"/>
    <cellStyle name="Normal 2" xfId="1" xr:uid="{862C0FBC-DD5C-4B18-8AA7-058F069A5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1</xdr:row>
      <xdr:rowOff>38100</xdr:rowOff>
    </xdr:to>
    <xdr:pic>
      <xdr:nvPicPr>
        <xdr:cNvPr id="6" name="FILTER" hidden="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1</xdr:row>
      <xdr:rowOff>38100</xdr:rowOff>
    </xdr:to>
    <xdr:pic>
      <xdr:nvPicPr>
        <xdr:cNvPr id="7" name="HEADER" hidden="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2D09-1DD9-475E-88C4-12634CF16875}">
  <sheetPr codeName="Sheet1"/>
  <dimension ref="A1:F4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7" customWidth="1"/>
    <col min="5" max="5" width="22.85546875" style="7" customWidth="1"/>
    <col min="6" max="6" width="12.5703125" style="8" customWidth="1"/>
  </cols>
  <sheetData>
    <row r="1" spans="1:6" s="6" customFormat="1" ht="15.75" thickBot="1" x14ac:dyDescent="0.3">
      <c r="A1" s="4"/>
      <c r="B1" s="4"/>
      <c r="C1" s="4"/>
      <c r="D1" s="4"/>
      <c r="E1" s="4"/>
      <c r="F1" s="5" t="s">
        <v>0</v>
      </c>
    </row>
    <row r="2" spans="1:6" ht="15.75" thickTop="1" x14ac:dyDescent="0.25">
      <c r="A2" s="1"/>
      <c r="B2" s="1" t="s">
        <v>1</v>
      </c>
      <c r="C2" s="1"/>
      <c r="D2" s="1"/>
      <c r="E2" s="1"/>
      <c r="F2" s="2"/>
    </row>
    <row r="3" spans="1:6" x14ac:dyDescent="0.25">
      <c r="A3" s="1"/>
      <c r="B3" s="1"/>
      <c r="C3" s="1" t="s">
        <v>2</v>
      </c>
      <c r="D3" s="1"/>
      <c r="E3" s="1"/>
      <c r="F3" s="2"/>
    </row>
    <row r="4" spans="1:6" x14ac:dyDescent="0.25">
      <c r="A4" s="1"/>
      <c r="B4" s="1"/>
      <c r="C4" s="1"/>
      <c r="D4" s="1" t="s">
        <v>3</v>
      </c>
      <c r="E4" s="1"/>
      <c r="F4" s="15">
        <v>95000</v>
      </c>
    </row>
    <row r="5" spans="1:6" x14ac:dyDescent="0.25">
      <c r="A5" s="1"/>
      <c r="B5" s="1"/>
      <c r="C5" s="1"/>
      <c r="D5" s="1" t="s">
        <v>4</v>
      </c>
      <c r="E5" s="1"/>
      <c r="F5" s="15">
        <v>46273.4</v>
      </c>
    </row>
    <row r="6" spans="1:6" ht="15.75" thickBot="1" x14ac:dyDescent="0.3">
      <c r="A6" s="1"/>
      <c r="B6" s="1"/>
      <c r="C6" s="1"/>
      <c r="D6" s="1" t="s">
        <v>5</v>
      </c>
      <c r="E6" s="1"/>
      <c r="F6" s="19">
        <v>2300</v>
      </c>
    </row>
    <row r="7" spans="1:6" x14ac:dyDescent="0.25">
      <c r="A7" s="1"/>
      <c r="B7" s="1"/>
      <c r="C7" s="1" t="s">
        <v>6</v>
      </c>
      <c r="D7" s="1"/>
      <c r="E7" s="1"/>
      <c r="F7" s="15">
        <f>ROUND(SUM(F3:F6),5)</f>
        <v>143573.4</v>
      </c>
    </row>
    <row r="8" spans="1:6" x14ac:dyDescent="0.25">
      <c r="A8" s="1"/>
      <c r="B8" s="1"/>
      <c r="C8" s="1" t="s">
        <v>7</v>
      </c>
      <c r="D8" s="1"/>
      <c r="E8" s="1"/>
      <c r="F8" s="15"/>
    </row>
    <row r="9" spans="1:6" x14ac:dyDescent="0.25">
      <c r="A9" s="1"/>
      <c r="B9" s="1"/>
      <c r="C9" s="1"/>
      <c r="D9" s="1" t="s">
        <v>8</v>
      </c>
      <c r="E9" s="1"/>
      <c r="F9" s="15"/>
    </row>
    <row r="10" spans="1:6" x14ac:dyDescent="0.25">
      <c r="A10" s="1"/>
      <c r="B10" s="1"/>
      <c r="C10" s="1"/>
      <c r="D10" s="1"/>
      <c r="E10" s="1" t="s">
        <v>9</v>
      </c>
      <c r="F10" s="15">
        <v>99230</v>
      </c>
    </row>
    <row r="11" spans="1:6" x14ac:dyDescent="0.25">
      <c r="A11" s="1"/>
      <c r="B11" s="1"/>
      <c r="C11" s="1"/>
      <c r="D11" s="1"/>
      <c r="E11" s="1" t="s">
        <v>10</v>
      </c>
      <c r="F11" s="15">
        <v>4175</v>
      </c>
    </row>
    <row r="12" spans="1:6" ht="15.75" thickBot="1" x14ac:dyDescent="0.3">
      <c r="A12" s="1"/>
      <c r="B12" s="1"/>
      <c r="C12" s="1"/>
      <c r="D12" s="1"/>
      <c r="E12" s="1" t="s">
        <v>11</v>
      </c>
      <c r="F12" s="19">
        <v>182.3</v>
      </c>
    </row>
    <row r="13" spans="1:6" x14ac:dyDescent="0.25">
      <c r="A13" s="1"/>
      <c r="B13" s="1"/>
      <c r="C13" s="1"/>
      <c r="D13" s="1" t="s">
        <v>12</v>
      </c>
      <c r="E13" s="1"/>
      <c r="F13" s="15">
        <f>ROUND(SUM(F9:F12),5)</f>
        <v>103587.3</v>
      </c>
    </row>
    <row r="14" spans="1:6" x14ac:dyDescent="0.25">
      <c r="A14" s="1"/>
      <c r="B14" s="1"/>
      <c r="C14" s="1"/>
      <c r="D14" s="1" t="s">
        <v>13</v>
      </c>
      <c r="E14" s="1"/>
      <c r="F14" s="15">
        <v>742.85</v>
      </c>
    </row>
    <row r="15" spans="1:6" x14ac:dyDescent="0.25">
      <c r="A15" s="1"/>
      <c r="B15" s="1"/>
      <c r="C15" s="1"/>
      <c r="D15" s="1" t="s">
        <v>14</v>
      </c>
      <c r="E15" s="1"/>
      <c r="F15" s="15">
        <v>70</v>
      </c>
    </row>
    <row r="16" spans="1:6" x14ac:dyDescent="0.25">
      <c r="A16" s="1"/>
      <c r="B16" s="1"/>
      <c r="C16" s="1"/>
      <c r="D16" s="1" t="s">
        <v>15</v>
      </c>
      <c r="E16" s="1"/>
      <c r="F16" s="15"/>
    </row>
    <row r="17" spans="1:6" ht="15.75" thickBot="1" x14ac:dyDescent="0.3">
      <c r="A17" s="1"/>
      <c r="B17" s="1"/>
      <c r="C17" s="1"/>
      <c r="D17" s="1"/>
      <c r="E17" s="1" t="s">
        <v>16</v>
      </c>
      <c r="F17" s="19">
        <v>2330</v>
      </c>
    </row>
    <row r="18" spans="1:6" x14ac:dyDescent="0.25">
      <c r="A18" s="1"/>
      <c r="B18" s="1"/>
      <c r="C18" s="1"/>
      <c r="D18" s="1" t="s">
        <v>17</v>
      </c>
      <c r="E18" s="1"/>
      <c r="F18" s="15">
        <f>ROUND(SUM(F16:F17),5)</f>
        <v>2330</v>
      </c>
    </row>
    <row r="19" spans="1:6" x14ac:dyDescent="0.25">
      <c r="A19" s="1"/>
      <c r="B19" s="1"/>
      <c r="C19" s="1"/>
      <c r="D19" s="1" t="s">
        <v>18</v>
      </c>
      <c r="E19" s="1"/>
      <c r="F19" s="15">
        <v>500</v>
      </c>
    </row>
    <row r="20" spans="1:6" x14ac:dyDescent="0.25">
      <c r="A20" s="1"/>
      <c r="B20" s="1"/>
      <c r="C20" s="1"/>
      <c r="D20" s="1" t="s">
        <v>19</v>
      </c>
      <c r="E20" s="1"/>
      <c r="F20" s="15"/>
    </row>
    <row r="21" spans="1:6" x14ac:dyDescent="0.25">
      <c r="A21" s="1"/>
      <c r="B21" s="1"/>
      <c r="C21" s="1"/>
      <c r="D21" s="1"/>
      <c r="E21" s="1" t="s">
        <v>20</v>
      </c>
      <c r="F21" s="15">
        <v>300</v>
      </c>
    </row>
    <row r="22" spans="1:6" x14ac:dyDescent="0.25">
      <c r="A22" s="1"/>
      <c r="B22" s="1"/>
      <c r="C22" s="1"/>
      <c r="D22" s="1"/>
      <c r="E22" s="1" t="s">
        <v>21</v>
      </c>
      <c r="F22" s="15">
        <v>25.02</v>
      </c>
    </row>
    <row r="23" spans="1:6" x14ac:dyDescent="0.25">
      <c r="A23" s="1"/>
      <c r="B23" s="1"/>
      <c r="C23" s="1"/>
      <c r="D23" s="1"/>
      <c r="E23" s="1" t="s">
        <v>22</v>
      </c>
      <c r="F23" s="15">
        <v>2775</v>
      </c>
    </row>
    <row r="24" spans="1:6" ht="15.75" thickBot="1" x14ac:dyDescent="0.3">
      <c r="A24" s="1"/>
      <c r="B24" s="1"/>
      <c r="C24" s="1"/>
      <c r="D24" s="1"/>
      <c r="E24" s="1" t="s">
        <v>23</v>
      </c>
      <c r="F24" s="19">
        <v>3929.35</v>
      </c>
    </row>
    <row r="25" spans="1:6" x14ac:dyDescent="0.25">
      <c r="A25" s="1"/>
      <c r="B25" s="1"/>
      <c r="C25" s="1"/>
      <c r="D25" s="1" t="s">
        <v>24</v>
      </c>
      <c r="E25" s="1"/>
      <c r="F25" s="15">
        <f>ROUND(SUM(F20:F24),5)</f>
        <v>7029.37</v>
      </c>
    </row>
    <row r="26" spans="1:6" x14ac:dyDescent="0.25">
      <c r="A26" s="1"/>
      <c r="B26" s="1"/>
      <c r="C26" s="1"/>
      <c r="D26" s="1" t="s">
        <v>25</v>
      </c>
      <c r="E26" s="1"/>
      <c r="F26" s="15">
        <v>7480</v>
      </c>
    </row>
    <row r="27" spans="1:6" x14ac:dyDescent="0.25">
      <c r="A27" s="1"/>
      <c r="B27" s="1"/>
      <c r="C27" s="1"/>
      <c r="D27" s="1" t="s">
        <v>26</v>
      </c>
      <c r="E27" s="1"/>
      <c r="F27" s="15"/>
    </row>
    <row r="28" spans="1:6" x14ac:dyDescent="0.25">
      <c r="A28" s="1"/>
      <c r="B28" s="1"/>
      <c r="C28" s="1"/>
      <c r="D28" s="1"/>
      <c r="E28" s="1" t="s">
        <v>27</v>
      </c>
      <c r="F28" s="15">
        <v>1619.22</v>
      </c>
    </row>
    <row r="29" spans="1:6" ht="15.75" thickBot="1" x14ac:dyDescent="0.3">
      <c r="A29" s="1"/>
      <c r="B29" s="1"/>
      <c r="C29" s="1"/>
      <c r="D29" s="1"/>
      <c r="E29" s="1" t="s">
        <v>28</v>
      </c>
      <c r="F29" s="16">
        <v>297.14</v>
      </c>
    </row>
    <row r="30" spans="1:6" ht="15.75" thickBot="1" x14ac:dyDescent="0.3">
      <c r="A30" s="1"/>
      <c r="B30" s="1"/>
      <c r="C30" s="1"/>
      <c r="D30" s="1" t="s">
        <v>29</v>
      </c>
      <c r="E30" s="1"/>
      <c r="F30" s="17">
        <f>ROUND(SUM(F27:F29),5)</f>
        <v>1916.36</v>
      </c>
    </row>
    <row r="31" spans="1:6" ht="15.75" thickBot="1" x14ac:dyDescent="0.3">
      <c r="A31" s="1"/>
      <c r="B31" s="1"/>
      <c r="C31" s="1" t="s">
        <v>30</v>
      </c>
      <c r="D31" s="1"/>
      <c r="E31" s="1"/>
      <c r="F31" s="20">
        <f>ROUND(F8+SUM(F13:F15)+SUM(F18:F19)+SUM(F25:F26)+F30,5)</f>
        <v>123655.88</v>
      </c>
    </row>
    <row r="32" spans="1:6" x14ac:dyDescent="0.25">
      <c r="A32" s="1"/>
      <c r="B32" s="1" t="s">
        <v>31</v>
      </c>
      <c r="C32" s="1"/>
      <c r="D32" s="1"/>
      <c r="E32" s="1"/>
      <c r="F32" s="15">
        <f>ROUND(F2+F7-F31,5)</f>
        <v>19917.52</v>
      </c>
    </row>
    <row r="33" spans="1:6" x14ac:dyDescent="0.25">
      <c r="A33" s="1"/>
      <c r="B33" s="1" t="s">
        <v>32</v>
      </c>
      <c r="C33" s="1"/>
      <c r="D33" s="1"/>
      <c r="E33" s="1"/>
      <c r="F33" s="15"/>
    </row>
    <row r="34" spans="1:6" x14ac:dyDescent="0.25">
      <c r="A34" s="1"/>
      <c r="B34" s="1"/>
      <c r="C34" s="1" t="s">
        <v>33</v>
      </c>
      <c r="D34" s="1"/>
      <c r="E34" s="1"/>
      <c r="F34" s="15"/>
    </row>
    <row r="35" spans="1:6" x14ac:dyDescent="0.25">
      <c r="A35" s="1"/>
      <c r="B35" s="1"/>
      <c r="C35" s="1"/>
      <c r="D35" s="1" t="s">
        <v>33</v>
      </c>
      <c r="E35" s="1"/>
      <c r="F35" s="15"/>
    </row>
    <row r="36" spans="1:6" x14ac:dyDescent="0.25">
      <c r="A36" s="1"/>
      <c r="B36" s="1"/>
      <c r="C36" s="1"/>
      <c r="D36" s="1"/>
      <c r="E36" s="1" t="s">
        <v>34</v>
      </c>
      <c r="F36" s="15">
        <v>3.34</v>
      </c>
    </row>
    <row r="37" spans="1:6" x14ac:dyDescent="0.25">
      <c r="A37" s="1"/>
      <c r="B37" s="1"/>
      <c r="C37" s="1"/>
      <c r="D37" s="1"/>
      <c r="E37" s="1" t="s">
        <v>35</v>
      </c>
      <c r="F37" s="15">
        <v>208.85</v>
      </c>
    </row>
    <row r="38" spans="1:6" x14ac:dyDescent="0.25">
      <c r="A38" s="1"/>
      <c r="B38" s="1"/>
      <c r="C38" s="1"/>
      <c r="D38" s="1"/>
      <c r="E38" s="1" t="s">
        <v>36</v>
      </c>
      <c r="F38" s="15">
        <v>300</v>
      </c>
    </row>
    <row r="39" spans="1:6" x14ac:dyDescent="0.25">
      <c r="A39" s="1"/>
      <c r="B39" s="1"/>
      <c r="C39" s="1"/>
      <c r="D39" s="1"/>
      <c r="E39" s="1" t="s">
        <v>37</v>
      </c>
      <c r="F39" s="15">
        <v>350</v>
      </c>
    </row>
    <row r="40" spans="1:6" ht="15.75" thickBot="1" x14ac:dyDescent="0.3">
      <c r="A40" s="1"/>
      <c r="B40" s="1"/>
      <c r="C40" s="1"/>
      <c r="D40" s="1"/>
      <c r="E40" s="1" t="s">
        <v>38</v>
      </c>
      <c r="F40" s="16">
        <v>3600</v>
      </c>
    </row>
    <row r="41" spans="1:6" ht="15.75" thickBot="1" x14ac:dyDescent="0.3">
      <c r="A41" s="1"/>
      <c r="B41" s="1"/>
      <c r="C41" s="1"/>
      <c r="D41" s="1" t="s">
        <v>39</v>
      </c>
      <c r="E41" s="1"/>
      <c r="F41" s="17">
        <f>ROUND(SUM(F35:F40),5)</f>
        <v>4462.1899999999996</v>
      </c>
    </row>
    <row r="42" spans="1:6" ht="15.75" thickBot="1" x14ac:dyDescent="0.3">
      <c r="A42" s="1"/>
      <c r="B42" s="1"/>
      <c r="C42" s="1" t="s">
        <v>39</v>
      </c>
      <c r="D42" s="1"/>
      <c r="E42" s="1"/>
      <c r="F42" s="17">
        <f>ROUND(F34+F41,5)</f>
        <v>4462.1899999999996</v>
      </c>
    </row>
    <row r="43" spans="1:6" ht="15.75" thickBot="1" x14ac:dyDescent="0.3">
      <c r="A43" s="1"/>
      <c r="B43" s="1" t="s">
        <v>40</v>
      </c>
      <c r="C43" s="1"/>
      <c r="D43" s="1"/>
      <c r="E43" s="1"/>
      <c r="F43" s="17">
        <f>ROUND(F33+F42,5)</f>
        <v>4462.1899999999996</v>
      </c>
    </row>
    <row r="44" spans="1:6" s="3" customFormat="1" ht="12" thickBot="1" x14ac:dyDescent="0.25">
      <c r="A44" s="1" t="s">
        <v>41</v>
      </c>
      <c r="B44" s="1"/>
      <c r="C44" s="1"/>
      <c r="D44" s="1"/>
      <c r="E44" s="1"/>
      <c r="F44" s="18">
        <f>ROUND(F32+F43,5)</f>
        <v>24379.71</v>
      </c>
    </row>
    <row r="45" spans="1:6" ht="15.75" thickTop="1" x14ac:dyDescent="0.25"/>
  </sheetData>
  <pageMargins left="0.7" right="0.7" top="0.75" bottom="0.75" header="0.1" footer="0.3"/>
  <pageSetup orientation="portrait" r:id="rId1"/>
  <headerFooter>
    <oddHeader>&amp;L&amp;"Arial,Bold"&amp;8 10:16 AM
&amp;"Arial,Bold"&amp;8 06/21/21
&amp;"Arial,Bold"&amp;8 Cash Basis&amp;C&amp;"Arial,Bold"&amp;12 Roosevelt Ridge Homeowners Association
&amp;"Arial,Bold"&amp;14 Profit &amp;&amp; Loss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C579-44EE-4B86-A894-84F4C1BC2067}">
  <dimension ref="A1:E15"/>
  <sheetViews>
    <sheetView workbookViewId="0">
      <selection activeCell="D21" sqref="D21"/>
    </sheetView>
  </sheetViews>
  <sheetFormatPr defaultRowHeight="15" x14ac:dyDescent="0.25"/>
  <cols>
    <col min="4" max="4" width="25.85546875" bestFit="1" customWidth="1"/>
    <col min="5" max="5" width="11.7109375" customWidth="1"/>
  </cols>
  <sheetData>
    <row r="1" spans="1:5" ht="15.75" thickBot="1" x14ac:dyDescent="0.3">
      <c r="A1" s="11"/>
      <c r="B1" s="11"/>
      <c r="C1" s="11"/>
      <c r="D1" s="11"/>
      <c r="E1" s="12" t="s">
        <v>42</v>
      </c>
    </row>
    <row r="2" spans="1:5" ht="15.75" thickTop="1" x14ac:dyDescent="0.25">
      <c r="A2" s="9" t="s">
        <v>43</v>
      </c>
      <c r="B2" s="9"/>
      <c r="C2" s="9"/>
      <c r="D2" s="9"/>
      <c r="E2" s="10"/>
    </row>
    <row r="3" spans="1:5" x14ac:dyDescent="0.25">
      <c r="A3" s="9"/>
      <c r="B3" s="9" t="s">
        <v>44</v>
      </c>
      <c r="C3" s="9"/>
      <c r="D3" s="9"/>
      <c r="E3" s="10"/>
    </row>
    <row r="4" spans="1:5" x14ac:dyDescent="0.25">
      <c r="A4" s="9"/>
      <c r="B4" s="9"/>
      <c r="C4" s="9" t="s">
        <v>45</v>
      </c>
      <c r="D4" s="9"/>
      <c r="E4" s="10"/>
    </row>
    <row r="5" spans="1:5" x14ac:dyDescent="0.25">
      <c r="A5" s="9"/>
      <c r="B5" s="9"/>
      <c r="C5" s="9"/>
      <c r="D5" s="9" t="s">
        <v>46</v>
      </c>
      <c r="E5" s="15">
        <v>30369.33</v>
      </c>
    </row>
    <row r="6" spans="1:5" ht="15.75" thickBot="1" x14ac:dyDescent="0.3">
      <c r="A6" s="9"/>
      <c r="B6" s="9"/>
      <c r="C6" s="9"/>
      <c r="D6" s="9" t="s">
        <v>47</v>
      </c>
      <c r="E6" s="16">
        <v>6548.38</v>
      </c>
    </row>
    <row r="7" spans="1:5" ht="15.75" thickBot="1" x14ac:dyDescent="0.3">
      <c r="A7" s="9"/>
      <c r="B7" s="9"/>
      <c r="C7" s="9" t="s">
        <v>48</v>
      </c>
      <c r="D7" s="9"/>
      <c r="E7" s="17">
        <v>36917.71</v>
      </c>
    </row>
    <row r="8" spans="1:5" ht="15.75" thickBot="1" x14ac:dyDescent="0.3">
      <c r="A8" s="9"/>
      <c r="B8" s="9" t="s">
        <v>49</v>
      </c>
      <c r="C8" s="9"/>
      <c r="D8" s="9"/>
      <c r="E8" s="17">
        <v>36917.71</v>
      </c>
    </row>
    <row r="9" spans="1:5" ht="15.75" thickBot="1" x14ac:dyDescent="0.3">
      <c r="A9" s="9" t="s">
        <v>50</v>
      </c>
      <c r="B9" s="9"/>
      <c r="C9" s="9"/>
      <c r="D9" s="9"/>
      <c r="E9" s="18">
        <v>36917.71</v>
      </c>
    </row>
    <row r="10" spans="1:5" ht="15.75" thickTop="1" x14ac:dyDescent="0.25">
      <c r="A10" s="9" t="s">
        <v>51</v>
      </c>
      <c r="B10" s="9"/>
      <c r="C10" s="9"/>
      <c r="D10" s="9"/>
      <c r="E10" s="15"/>
    </row>
    <row r="11" spans="1:5" x14ac:dyDescent="0.25">
      <c r="A11" s="9"/>
      <c r="B11" s="9" t="s">
        <v>52</v>
      </c>
      <c r="C11" s="9"/>
      <c r="D11" s="9"/>
      <c r="E11" s="15"/>
    </row>
    <row r="12" spans="1:5" x14ac:dyDescent="0.25">
      <c r="A12" s="9"/>
      <c r="B12" s="9"/>
      <c r="C12" s="9" t="s">
        <v>53</v>
      </c>
      <c r="D12" s="9"/>
      <c r="E12" s="15">
        <v>12538</v>
      </c>
    </row>
    <row r="13" spans="1:5" ht="15.75" thickBot="1" x14ac:dyDescent="0.3">
      <c r="A13" s="9"/>
      <c r="B13" s="9"/>
      <c r="C13" s="9" t="s">
        <v>41</v>
      </c>
      <c r="D13" s="9"/>
      <c r="E13" s="16">
        <v>24379.71</v>
      </c>
    </row>
    <row r="14" spans="1:5" ht="15.75" thickBot="1" x14ac:dyDescent="0.3">
      <c r="A14" s="9"/>
      <c r="B14" s="9" t="s">
        <v>54</v>
      </c>
      <c r="C14" s="9"/>
      <c r="D14" s="9"/>
      <c r="E14" s="17">
        <v>36917.71</v>
      </c>
    </row>
    <row r="15" spans="1:5" ht="15.75" thickBot="1" x14ac:dyDescent="0.3">
      <c r="A15" s="9" t="s">
        <v>55</v>
      </c>
      <c r="B15" s="9"/>
      <c r="C15" s="9"/>
      <c r="D15" s="9"/>
      <c r="E15" s="18">
        <v>36917.71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86DB-1214-4987-8739-3E979D212038}">
  <dimension ref="A1:C17"/>
  <sheetViews>
    <sheetView workbookViewId="0">
      <selection activeCell="E19" sqref="E19"/>
    </sheetView>
  </sheetViews>
  <sheetFormatPr defaultRowHeight="15" x14ac:dyDescent="0.25"/>
  <cols>
    <col min="2" max="2" width="28.42578125" bestFit="1" customWidth="1"/>
    <col min="3" max="3" width="12.5703125" customWidth="1"/>
  </cols>
  <sheetData>
    <row r="1" spans="2:3" x14ac:dyDescent="0.25">
      <c r="C1" s="6" t="s">
        <v>0</v>
      </c>
    </row>
    <row r="2" spans="2:3" x14ac:dyDescent="0.25">
      <c r="B2" t="s">
        <v>56</v>
      </c>
      <c r="C2" s="13">
        <v>95760</v>
      </c>
    </row>
    <row r="3" spans="2:3" x14ac:dyDescent="0.25">
      <c r="B3" t="s">
        <v>57</v>
      </c>
      <c r="C3" s="13">
        <v>11205</v>
      </c>
    </row>
    <row r="4" spans="2:3" x14ac:dyDescent="0.25">
      <c r="B4" t="s">
        <v>58</v>
      </c>
      <c r="C4" s="13">
        <v>3929.35</v>
      </c>
    </row>
    <row r="5" spans="2:3" x14ac:dyDescent="0.25">
      <c r="B5" t="s">
        <v>59</v>
      </c>
      <c r="C5" s="13">
        <v>3420</v>
      </c>
    </row>
    <row r="6" spans="2:3" x14ac:dyDescent="0.25">
      <c r="B6" t="s">
        <v>60</v>
      </c>
      <c r="C6" s="13">
        <v>2977</v>
      </c>
    </row>
    <row r="7" spans="2:3" x14ac:dyDescent="0.25">
      <c r="B7" t="s">
        <v>61</v>
      </c>
      <c r="C7" s="13">
        <v>2845</v>
      </c>
    </row>
    <row r="8" spans="2:3" x14ac:dyDescent="0.25">
      <c r="B8" t="s">
        <v>62</v>
      </c>
      <c r="C8" s="13">
        <v>1619.22</v>
      </c>
    </row>
    <row r="9" spans="2:3" x14ac:dyDescent="0.25">
      <c r="B9" t="s">
        <v>63</v>
      </c>
      <c r="C9" s="13">
        <v>500</v>
      </c>
    </row>
    <row r="10" spans="2:3" x14ac:dyDescent="0.25">
      <c r="B10" t="s">
        <v>64</v>
      </c>
      <c r="C10" s="13">
        <v>300</v>
      </c>
    </row>
    <row r="11" spans="2:3" x14ac:dyDescent="0.25">
      <c r="B11" t="s">
        <v>65</v>
      </c>
      <c r="C11" s="13">
        <v>297.14</v>
      </c>
    </row>
    <row r="12" spans="2:3" x14ac:dyDescent="0.25">
      <c r="B12" t="s">
        <v>66</v>
      </c>
      <c r="C12" s="13">
        <v>99.22</v>
      </c>
    </row>
    <row r="13" spans="2:3" x14ac:dyDescent="0.25">
      <c r="B13" t="s">
        <v>67</v>
      </c>
      <c r="C13" s="13">
        <v>83.08</v>
      </c>
    </row>
    <row r="14" spans="2:3" x14ac:dyDescent="0.25">
      <c r="B14" t="s">
        <v>68</v>
      </c>
      <c r="C14" s="13">
        <v>50</v>
      </c>
    </row>
    <row r="15" spans="2:3" x14ac:dyDescent="0.25">
      <c r="B15" t="s">
        <v>69</v>
      </c>
      <c r="C15" s="13">
        <v>25.02</v>
      </c>
    </row>
    <row r="16" spans="2:3" x14ac:dyDescent="0.25">
      <c r="B16" t="s">
        <v>70</v>
      </c>
      <c r="C16" s="14">
        <v>-647</v>
      </c>
    </row>
    <row r="17" spans="1:3" x14ac:dyDescent="0.25">
      <c r="A17" t="s">
        <v>71</v>
      </c>
      <c r="C17" s="13">
        <f>SUM(C2:C16)</f>
        <v>122463.03000000001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</vt:lpstr>
      <vt:lpstr>Balance</vt:lpstr>
      <vt:lpstr>Expenses</vt:lpstr>
      <vt:lpstr>Income!Print_Titles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dcterms:created xsi:type="dcterms:W3CDTF">2021-06-21T16:16:13Z</dcterms:created>
  <dcterms:modified xsi:type="dcterms:W3CDTF">2021-06-21T17:36:17Z</dcterms:modified>
</cp:coreProperties>
</file>