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en\Documents\Roosevelt Ridge\"/>
    </mc:Choice>
  </mc:AlternateContent>
  <xr:revisionPtr revIDLastSave="0" documentId="8_{81F25B9D-262C-4557-8BF0-F83F22E46822}" xr6:coauthVersionLast="45" xr6:coauthVersionMax="45" xr10:uidLastSave="{00000000-0000-0000-0000-000000000000}"/>
  <bookViews>
    <workbookView xWindow="-120" yWindow="-120" windowWidth="29040" windowHeight="15840" xr2:uid="{85FB17B5-5280-46CF-98EF-8465ADB72CAD}"/>
  </bookViews>
  <sheets>
    <sheet name="Sheet1" sheetId="1" r:id="rId1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0">Sheet1!$A:$C,Sheet1!$1:$1</definedName>
    <definedName name="QB_COLUMN_1" localSheetId="0" hidden="1">Sheet1!$D$1</definedName>
    <definedName name="QB_COLUMN_126" localSheetId="0" hidden="1">Sheet1!#REF!</definedName>
    <definedName name="QB_COLUMN_19" localSheetId="0" hidden="1">Sheet1!#REF!</definedName>
    <definedName name="QB_COLUMN_20" localSheetId="0" hidden="1">Sheet1!$J$1</definedName>
    <definedName name="QB_COLUMN_28" localSheetId="0" hidden="1">Sheet1!$K$1</definedName>
    <definedName name="QB_COLUMN_29" localSheetId="0" hidden="1">Sheet1!$L$1</definedName>
    <definedName name="QB_COLUMN_3" localSheetId="0" hidden="1">Sheet1!$E$1</definedName>
    <definedName name="QB_COLUMN_31" localSheetId="0" hidden="1">Sheet1!#REF!</definedName>
    <definedName name="QB_COLUMN_4" localSheetId="0" hidden="1">Sheet1!$F$1</definedName>
    <definedName name="QB_COLUMN_5" localSheetId="0" hidden="1">Sheet1!$G$1</definedName>
    <definedName name="QB_COLUMN_54" localSheetId="0" hidden="1">Sheet1!#REF!</definedName>
    <definedName name="QB_COLUMN_7" localSheetId="0" hidden="1">Sheet1!$H$1</definedName>
    <definedName name="QB_COLUMN_8" localSheetId="0" hidden="1">Sheet1!$I$1</definedName>
    <definedName name="QB_DATA_0" localSheetId="0" hidden="1">Sheet1!$4:$4,Sheet1!$5:$5,Sheet1!$6:$6,Sheet1!$7:$7,Sheet1!$8:$8,Sheet1!$9:$9,Sheet1!$10:$10,Sheet1!$11:$11,Sheet1!$14:$14,Sheet1!$15:$15,Sheet1!$16:$16,Sheet1!$20:$20,Sheet1!$21:$21,Sheet1!$22:$22,Sheet1!$25:$25,Sheet1!$26:$26</definedName>
    <definedName name="QB_DATA_1" localSheetId="0" hidden="1">Sheet1!$27:$27,Sheet1!$28:$28,Sheet1!$29:$29,Sheet1!$30:$30,Sheet1!$31:$31,Sheet1!$32:$32,Sheet1!$33:$33,Sheet1!$34:$34,Sheet1!$35:$35,Sheet1!$36:$36,Sheet1!$37:$37,Sheet1!$38:$38,Sheet1!$39:$39,Sheet1!$40:$40,Sheet1!$41:$41,Sheet1!$42:$42</definedName>
    <definedName name="QB_DATA_2" localSheetId="0" hidden="1">Sheet1!$43:$43,Sheet1!$44:$44,Sheet1!$45:$45,Sheet1!$46:$46,Sheet1!$47:$47,Sheet1!$48:$48,Sheet1!$49:$49,Sheet1!$50:$50,Sheet1!$51:$51,Sheet1!$52:$52,Sheet1!$53:$53,Sheet1!$56:$56,Sheet1!$57:$57,Sheet1!$58:$58,Sheet1!$59:$59,Sheet1!$60:$60</definedName>
    <definedName name="QB_DATA_3" localSheetId="0" hidden="1">Sheet1!$64:$64,Sheet1!$65:$65,Sheet1!$69:$69,Sheet1!$70:$70,Sheet1!$71:$71,Sheet1!$72:$72,Sheet1!$73:$73,Sheet1!$77:$77,Sheet1!$78:$78,Sheet1!$79:$79,Sheet1!$80:$80,Sheet1!$81:$81,Sheet1!$82:$82,Sheet1!$85:$85,Sheet1!$86:$86,Sheet1!$87:$87</definedName>
    <definedName name="QB_DATA_4" localSheetId="0" hidden="1">Sheet1!$88:$88,Sheet1!$89:$89,Sheet1!$90:$90,Sheet1!$91:$91,Sheet1!$92:$92,Sheet1!$93:$93,Sheet1!$94:$94,Sheet1!$95:$95,Sheet1!$96:$96,Sheet1!$97:$97,Sheet1!$98:$98,Sheet1!$99:$99,Sheet1!$100:$100,Sheet1!$101:$101,Sheet1!$104:$104,Sheet1!$105:$105</definedName>
    <definedName name="QB_DATA_5" localSheetId="0" hidden="1">Sheet1!$110:$110,Sheet1!$114:$114,Sheet1!$115:$115,Sheet1!$116:$116,Sheet1!$117:$117,Sheet1!$118:$118,Sheet1!$119:$119,Sheet1!$120:$120,Sheet1!$121:$121,Sheet1!$122:$122,Sheet1!$123:$123,Sheet1!$124:$124,Sheet1!$127:$127,Sheet1!$128:$128,Sheet1!$129:$129,Sheet1!$130:$130</definedName>
    <definedName name="QB_DATA_6" localSheetId="0" hidden="1">Sheet1!$131:$131,Sheet1!$132:$132,Sheet1!$136:$136,Sheet1!$141:$141,Sheet1!$145:$145,Sheet1!$146:$146,Sheet1!$147:$147,Sheet1!$148:$148,Sheet1!$149:$149,Sheet1!$150:$150,Sheet1!$154:$154,Sheet1!$155:$155,Sheet1!$156:$156,Sheet1!$159:$159</definedName>
    <definedName name="QB_FORMULA_0" localSheetId="0" hidden="1">Sheet1!$K$12,Sheet1!$L$12,Sheet1!#REF!,Sheet1!$K$17,Sheet1!$L$17,Sheet1!#REF!,Sheet1!$K$18,Sheet1!$L$18,Sheet1!#REF!,Sheet1!$K$23,Sheet1!$L$23,Sheet1!#REF!,Sheet1!$K$54,Sheet1!$L$54,Sheet1!#REF!,Sheet1!$K$61</definedName>
    <definedName name="QB_FORMULA_1" localSheetId="0" hidden="1">Sheet1!$L$61,Sheet1!#REF!,Sheet1!$K$66,Sheet1!$L$66,Sheet1!#REF!,Sheet1!$K$67,Sheet1!$L$67,Sheet1!#REF!,Sheet1!$K$74,Sheet1!$L$74,Sheet1!#REF!,Sheet1!$K$83,Sheet1!$L$83,Sheet1!#REF!,Sheet1!$K$102,Sheet1!$L$102</definedName>
    <definedName name="QB_FORMULA_2" localSheetId="0" hidden="1">Sheet1!#REF!,Sheet1!$K$106,Sheet1!$L$106,Sheet1!#REF!,Sheet1!$K$107,Sheet1!$L$107,Sheet1!#REF!,Sheet1!$K$111,Sheet1!$L$111,Sheet1!#REF!,Sheet1!$K$112,Sheet1!$L$112,Sheet1!#REF!,Sheet1!$K$125,Sheet1!$L$125,Sheet1!#REF!</definedName>
    <definedName name="QB_FORMULA_3" localSheetId="0" hidden="1">Sheet1!$K$133,Sheet1!$L$133,Sheet1!#REF!,Sheet1!$K$137,Sheet1!$L$137,Sheet1!#REF!,Sheet1!$K$138,Sheet1!$L$138,Sheet1!#REF!,Sheet1!$K$142,Sheet1!$L$142,Sheet1!#REF!,Sheet1!$K$143,Sheet1!$L$143,Sheet1!#REF!,Sheet1!$K$151</definedName>
    <definedName name="QB_FORMULA_4" localSheetId="0" hidden="1">Sheet1!$L$151,Sheet1!#REF!,Sheet1!$K$157,Sheet1!$L$157,Sheet1!#REF!,Sheet1!$K$160,Sheet1!$L$160,Sheet1!#REF!,Sheet1!$K$161,Sheet1!$L$161,Sheet1!#REF!,Sheet1!$K$162,Sheet1!$L$162,Sheet1!#REF!</definedName>
    <definedName name="QB_ROW_16010" localSheetId="0" hidden="1">Sheet1!$B$55</definedName>
    <definedName name="QB_ROW_16310" localSheetId="0" hidden="1">Sheet1!$B$61</definedName>
    <definedName name="QB_ROW_18010" localSheetId="0" hidden="1">Sheet1!$B$62</definedName>
    <definedName name="QB_ROW_18310" localSheetId="0" hidden="1">Sheet1!$B$67</definedName>
    <definedName name="QB_ROW_20020" localSheetId="0" hidden="1">Sheet1!$C$63</definedName>
    <definedName name="QB_ROW_20320" localSheetId="0" hidden="1">Sheet1!$C$66</definedName>
    <definedName name="QB_ROW_21010" localSheetId="0" hidden="1">Sheet1!$B$75</definedName>
    <definedName name="QB_ROW_21310" localSheetId="0" hidden="1">Sheet1!$B$107</definedName>
    <definedName name="QB_ROW_22020" localSheetId="0" hidden="1">Sheet1!$C$76</definedName>
    <definedName name="QB_ROW_22320" localSheetId="0" hidden="1">Sheet1!$C$83</definedName>
    <definedName name="QB_ROW_24010" localSheetId="0" hidden="1">Sheet1!$B$134</definedName>
    <definedName name="QB_ROW_24310" localSheetId="0" hidden="1">Sheet1!$B$138</definedName>
    <definedName name="QB_ROW_25301" localSheetId="0" hidden="1">Sheet1!$A$162</definedName>
    <definedName name="QB_ROW_26020" localSheetId="0" hidden="1">Sheet1!$C$135</definedName>
    <definedName name="QB_ROW_26320" localSheetId="0" hidden="1">Sheet1!$C$137</definedName>
    <definedName name="QB_ROW_27010" localSheetId="0" hidden="1">Sheet1!$B$139</definedName>
    <definedName name="QB_ROW_27310" localSheetId="0" hidden="1">Sheet1!$B$143</definedName>
    <definedName name="QB_ROW_30020" localSheetId="0" hidden="1">Sheet1!$C$140</definedName>
    <definedName name="QB_ROW_30320" localSheetId="0" hidden="1">Sheet1!$C$142</definedName>
    <definedName name="QB_ROW_36010" localSheetId="0" hidden="1">Sheet1!$B$24</definedName>
    <definedName name="QB_ROW_36310" localSheetId="0" hidden="1">Sheet1!$B$54</definedName>
    <definedName name="QB_ROW_49010" localSheetId="0" hidden="1">Sheet1!$B$68</definedName>
    <definedName name="QB_ROW_49310" localSheetId="0" hidden="1">Sheet1!$B$74</definedName>
    <definedName name="QB_ROW_51020" localSheetId="0" hidden="1">Sheet1!$C$103</definedName>
    <definedName name="QB_ROW_51320" localSheetId="0" hidden="1">Sheet1!$C$106</definedName>
    <definedName name="QB_ROW_53010" localSheetId="0" hidden="1">Sheet1!$B$108</definedName>
    <definedName name="QB_ROW_53310" localSheetId="0" hidden="1">Sheet1!$B$112</definedName>
    <definedName name="QB_ROW_60010" localSheetId="0" hidden="1">Sheet1!$B$152</definedName>
    <definedName name="QB_ROW_60310" localSheetId="0" hidden="1">Sheet1!$B$161</definedName>
    <definedName name="QB_ROW_61020" localSheetId="0" hidden="1">Sheet1!$C$158</definedName>
    <definedName name="QB_ROW_61320" localSheetId="0" hidden="1">Sheet1!$C$160</definedName>
    <definedName name="QB_ROW_69020" localSheetId="0" hidden="1">Sheet1!$C$84</definedName>
    <definedName name="QB_ROW_69320" localSheetId="0" hidden="1">Sheet1!$C$102</definedName>
    <definedName name="QB_ROW_75010" localSheetId="0" hidden="1">Sheet1!$B$113</definedName>
    <definedName name="QB_ROW_75310" localSheetId="0" hidden="1">Sheet1!$B$125</definedName>
    <definedName name="QB_ROW_81010" localSheetId="0" hidden="1">Sheet1!$B$144</definedName>
    <definedName name="QB_ROW_81310" localSheetId="0" hidden="1">Sheet1!$B$151</definedName>
    <definedName name="QB_ROW_82010" localSheetId="0" hidden="1">Sheet1!$B$126</definedName>
    <definedName name="QB_ROW_82310" localSheetId="0" hidden="1">Sheet1!$B$133</definedName>
    <definedName name="QB_ROW_84020" localSheetId="0" hidden="1">Sheet1!$C$109</definedName>
    <definedName name="QB_ROW_84320" localSheetId="0" hidden="1">Sheet1!$C$111</definedName>
    <definedName name="QB_ROW_85010" localSheetId="0" hidden="1">Sheet1!$B$19</definedName>
    <definedName name="QB_ROW_85310" localSheetId="0" hidden="1">Sheet1!$B$23</definedName>
    <definedName name="QB_ROW_86020" localSheetId="0" hidden="1">Sheet1!$C$13</definedName>
    <definedName name="QB_ROW_86320" localSheetId="0" hidden="1">Sheet1!$C$17</definedName>
    <definedName name="QB_ROW_89020" localSheetId="0" hidden="1">Sheet1!$C$153</definedName>
    <definedName name="QB_ROW_89320" localSheetId="0" hidden="1">Sheet1!$C$157</definedName>
    <definedName name="QB_ROW_90010" localSheetId="0" hidden="1">Sheet1!$B$2</definedName>
    <definedName name="QB_ROW_90310" localSheetId="0" hidden="1">Sheet1!$B$18</definedName>
    <definedName name="QB_ROW_91020" localSheetId="0" hidden="1">Sheet1!$C$3</definedName>
    <definedName name="QB_ROW_91320" localSheetId="0" hidden="1">Sheet1!$C$12</definedName>
    <definedName name="QBCANSUPPORTUPDATE" localSheetId="0">TRUE</definedName>
    <definedName name="QBCOMPANYFILENAME" localSheetId="0">"C:\Users\Karen\Documents\Intuit\Roosevelt Ridge HOA.QBW"</definedName>
    <definedName name="QBENDDATE" localSheetId="0">20101231</definedName>
    <definedName name="QBHEADERSONSCREEN" localSheetId="0">FALSE</definedName>
    <definedName name="QBMETADATASIZE" localSheetId="0">7582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FALSE</definedName>
    <definedName name="QBREPORTCOLAXIS" localSheetId="0">0</definedName>
    <definedName name="QBREPORTCOMPANYID" localSheetId="0">"817cbc0b72bb4e5fab72716d83345cca"</definedName>
    <definedName name="QBREPORTCOMPARECOL_ANNUALBUDGET" localSheetId="0">FALSE</definedName>
    <definedName name="QBREPORTCOMPARECOL_AVGCOGS" localSheetId="0">FALSE</definedName>
    <definedName name="QBREPORTCOMPARECOL_AVGPRICE" localSheetId="0">FALSE</definedName>
    <definedName name="QBREPORTCOMPARECOL_BUDDIFF" localSheetId="0">FALSE</definedName>
    <definedName name="QBREPORTCOMPARECOL_BUDGET" localSheetId="0">FALSE</definedName>
    <definedName name="QBREPORTCOMPARECOL_BUDPCT" localSheetId="0">FALSE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FALSE</definedName>
    <definedName name="QBREPORTCOMPARECOL_YTDBUDGET" localSheetId="0">FALSE</definedName>
    <definedName name="QBREPORTCOMPARECOL_YTDPCT" localSheetId="0">FALSE</definedName>
    <definedName name="QBREPORTROWAXIS" localSheetId="0">12</definedName>
    <definedName name="QBREPORTSUBCOLAXIS" localSheetId="0">0</definedName>
    <definedName name="QBREPORTTYPE" localSheetId="0">230</definedName>
    <definedName name="QBROWHEADERS" localSheetId="0">3</definedName>
    <definedName name="QBSTARTDATE" localSheetId="0">20060101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60" i="1" l="1"/>
  <c r="K160" i="1"/>
  <c r="L157" i="1"/>
  <c r="L161" i="1" s="1"/>
  <c r="K157" i="1"/>
  <c r="L151" i="1"/>
  <c r="K151" i="1"/>
  <c r="L142" i="1"/>
  <c r="L143" i="1" s="1"/>
  <c r="K142" i="1"/>
  <c r="K143" i="1" s="1"/>
  <c r="L137" i="1"/>
  <c r="L138" i="1" s="1"/>
  <c r="K137" i="1"/>
  <c r="K138" i="1" s="1"/>
  <c r="L133" i="1"/>
  <c r="K133" i="1"/>
  <c r="L125" i="1"/>
  <c r="K125" i="1"/>
  <c r="L111" i="1"/>
  <c r="L112" i="1" s="1"/>
  <c r="K111" i="1"/>
  <c r="K112" i="1" s="1"/>
  <c r="L106" i="1"/>
  <c r="K106" i="1"/>
  <c r="L102" i="1"/>
  <c r="K102" i="1"/>
  <c r="K107" i="1" s="1"/>
  <c r="L83" i="1"/>
  <c r="K83" i="1"/>
  <c r="L74" i="1"/>
  <c r="K74" i="1"/>
  <c r="L66" i="1"/>
  <c r="L67" i="1" s="1"/>
  <c r="K66" i="1"/>
  <c r="K67" i="1" s="1"/>
  <c r="L61" i="1"/>
  <c r="K61" i="1"/>
  <c r="L54" i="1"/>
  <c r="K54" i="1"/>
  <c r="L23" i="1"/>
  <c r="K23" i="1"/>
  <c r="L17" i="1"/>
  <c r="K17" i="1"/>
  <c r="L12" i="1"/>
  <c r="K12" i="1"/>
  <c r="K18" i="1" s="1"/>
  <c r="K161" i="1" l="1"/>
  <c r="L18" i="1"/>
  <c r="L162" i="1" s="1"/>
  <c r="L107" i="1"/>
  <c r="K162" i="1"/>
</calcChain>
</file>

<file path=xl/sharedStrings.xml><?xml version="1.0" encoding="utf-8"?>
<sst xmlns="http://schemas.openxmlformats.org/spreadsheetml/2006/main" count="366" uniqueCount="96">
  <si>
    <t>Type</t>
  </si>
  <si>
    <t>Date</t>
  </si>
  <si>
    <t>Num</t>
  </si>
  <si>
    <t>Name</t>
  </si>
  <si>
    <t>Memo</t>
  </si>
  <si>
    <t>Split</t>
  </si>
  <si>
    <t>Debit</t>
  </si>
  <si>
    <t>Credit</t>
  </si>
  <si>
    <t>Improvements</t>
  </si>
  <si>
    <t>Entry Way / Gate</t>
  </si>
  <si>
    <t>Total Entry Way / Gate</t>
  </si>
  <si>
    <t>Road Signs</t>
  </si>
  <si>
    <t>Total Road Signs</t>
  </si>
  <si>
    <t>Total Improvements</t>
  </si>
  <si>
    <t>Pine Beetle Mitigation</t>
  </si>
  <si>
    <t>Total Pine Beetle Mitigation</t>
  </si>
  <si>
    <t>Bank Service Charges</t>
  </si>
  <si>
    <t>Total Bank Service Charges</t>
  </si>
  <si>
    <t>Filing Fees</t>
  </si>
  <si>
    <t>Total Filing Fees</t>
  </si>
  <si>
    <t>Insurance</t>
  </si>
  <si>
    <t>Liability Insurance</t>
  </si>
  <si>
    <t>Total Liability Insurance</t>
  </si>
  <si>
    <t>Total Insurance</t>
  </si>
  <si>
    <t>Postage and Delivery</t>
  </si>
  <si>
    <t>Total Postage and Delivery</t>
  </si>
  <si>
    <t>Professional Fees</t>
  </si>
  <si>
    <t>Accountant</t>
  </si>
  <si>
    <t>Total Accountant</t>
  </si>
  <si>
    <t>Bookkeeper</t>
  </si>
  <si>
    <t>Total Bookkeeper</t>
  </si>
  <si>
    <t>Legal Fees</t>
  </si>
  <si>
    <t>Total Legal Fees</t>
  </si>
  <si>
    <t>Total Professional Fees</t>
  </si>
  <si>
    <t>Repairs</t>
  </si>
  <si>
    <t>Fence Repair</t>
  </si>
  <si>
    <t>Total Fence Repair</t>
  </si>
  <si>
    <t>Total Repairs</t>
  </si>
  <si>
    <t>Road Maintenance</t>
  </si>
  <si>
    <t>Total Road Maintenance</t>
  </si>
  <si>
    <t>Snow Plowing</t>
  </si>
  <si>
    <t>Total Snow Plowing</t>
  </si>
  <si>
    <t>Supplies</t>
  </si>
  <si>
    <t>Office</t>
  </si>
  <si>
    <t>Total Office</t>
  </si>
  <si>
    <t>Total Supplies</t>
  </si>
  <si>
    <t>Taxes</t>
  </si>
  <si>
    <t>Property</t>
  </si>
  <si>
    <t>Total Property</t>
  </si>
  <si>
    <t>Total Taxes</t>
  </si>
  <si>
    <t>Trash/Slash Collection</t>
  </si>
  <si>
    <t>Total Trash/Slash Collection</t>
  </si>
  <si>
    <t>Utilities</t>
  </si>
  <si>
    <t>Phone/Fax/Data</t>
  </si>
  <si>
    <t>Total Phone/Fax/Data</t>
  </si>
  <si>
    <t>Gas and Electric</t>
  </si>
  <si>
    <t>Total Gas and Electric</t>
  </si>
  <si>
    <t>Total Utilities</t>
  </si>
  <si>
    <t>TOTAL</t>
  </si>
  <si>
    <t>Check</t>
  </si>
  <si>
    <t>Bill</t>
  </si>
  <si>
    <t>General Journal</t>
  </si>
  <si>
    <t>Deposit</t>
  </si>
  <si>
    <t>24491</t>
  </si>
  <si>
    <t>HMA 1</t>
  </si>
  <si>
    <t>HMA 25</t>
  </si>
  <si>
    <t>122327</t>
  </si>
  <si>
    <t>Rocky Mountain Forest Management</t>
  </si>
  <si>
    <t>MGD Electric</t>
  </si>
  <si>
    <t>DGO Access, LLC</t>
  </si>
  <si>
    <t>Eric A Clark Trucking</t>
  </si>
  <si>
    <t>Kaiser, Michael L. &amp; Karen S.</t>
  </si>
  <si>
    <t>Schorer, Scott</t>
  </si>
  <si>
    <t>Tech Products, Inc.</t>
  </si>
  <si>
    <t>Lazer Concepts Inc. DBA LCI Signs</t>
  </si>
  <si>
    <t>CT Corporation</t>
  </si>
  <si>
    <t>Ewing-Leavitt Insurance</t>
  </si>
  <si>
    <t>UPS Store</t>
  </si>
  <si>
    <t>Watkins, Lisa</t>
  </si>
  <si>
    <t>Heiskell, MacGillivray &amp; Assoc.</t>
  </si>
  <si>
    <t>Premier Business Services, LLC</t>
  </si>
  <si>
    <t>Holmes Roberts &amp; Owens</t>
  </si>
  <si>
    <t>Big Rocks Excavating</t>
  </si>
  <si>
    <t>Little Guy Trucking Co.</t>
  </si>
  <si>
    <t>One Way, Inc.</t>
  </si>
  <si>
    <t>Qwest</t>
  </si>
  <si>
    <t>United Power</t>
  </si>
  <si>
    <t>Gate Openers</t>
  </si>
  <si>
    <t>Entryway Improvements</t>
  </si>
  <si>
    <t>UPS Box Renewal for 15 months</t>
  </si>
  <si>
    <t>202636</t>
  </si>
  <si>
    <t>1st Bank HOA Checking</t>
  </si>
  <si>
    <t>Accounts Payable</t>
  </si>
  <si>
    <t>FNBC Checking 9018</t>
  </si>
  <si>
    <t>1st Bank Checking</t>
  </si>
  <si>
    <t>FNBC Savings 2184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</si>
</sst>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yy"/>
    <numFmt numFmtId="165" formatCode="#,##0.00;\-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49" fontId="1" fillId="0" borderId="0" xfId="0" applyNumberFormat="1" applyFont="1"/>
    <xf numFmtId="0" fontId="1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NumberFormat="1" applyFont="1"/>
    <xf numFmtId="49" fontId="3" fillId="0" borderId="1" xfId="0" applyNumberFormat="1" applyFont="1" applyBorder="1" applyAlignment="1">
      <alignment horizontal="center"/>
    </xf>
    <xf numFmtId="49" fontId="3" fillId="0" borderId="0" xfId="0" applyNumberFormat="1" applyFont="1"/>
    <xf numFmtId="164" fontId="3" fillId="0" borderId="0" xfId="0" applyNumberFormat="1" applyFont="1"/>
    <xf numFmtId="165" fontId="3" fillId="0" borderId="0" xfId="0" applyNumberFormat="1" applyFont="1"/>
    <xf numFmtId="49" fontId="4" fillId="0" borderId="0" xfId="0" applyNumberFormat="1" applyFont="1"/>
    <xf numFmtId="164" fontId="4" fillId="0" borderId="0" xfId="0" applyNumberFormat="1" applyFont="1"/>
    <xf numFmtId="165" fontId="4" fillId="0" borderId="0" xfId="0" applyNumberFormat="1" applyFont="1"/>
    <xf numFmtId="165" fontId="4" fillId="0" borderId="2" xfId="0" applyNumberFormat="1" applyFont="1" applyBorder="1"/>
    <xf numFmtId="165" fontId="4" fillId="0" borderId="0" xfId="0" applyNumberFormat="1" applyFont="1" applyBorder="1"/>
    <xf numFmtId="165" fontId="4" fillId="0" borderId="3" xfId="0" applyNumberFormat="1" applyFont="1" applyBorder="1"/>
    <xf numFmtId="165" fontId="4" fillId="0" borderId="4" xfId="0" applyNumberFormat="1" applyFont="1" applyBorder="1"/>
    <xf numFmtId="165" fontId="3" fillId="0" borderId="5" xfId="0" applyNumberFormat="1" applyFont="1" applyBorder="1"/>
    <xf numFmtId="0" fontId="3" fillId="0" borderId="0" xfId="0" applyFont="1"/>
  </cellXfs>
  <cellStyles count="2">
    <cellStyle name="Normal" xfId="0" builtinId="0"/>
    <cellStyle name="Normal 2" xfId="1" xr:uid="{F540C3BD-A7D4-4FEE-BEF1-93FE2BE3C4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371475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5424EED1-CC82-4317-953A-518C0E45EE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371475</xdr:colOff>
          <xdr:row>1</xdr:row>
          <xdr:rowOff>28575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4E9013AC-959C-4973-9461-B9279805E2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B9E10-5592-4709-BED9-F2E3430A144D}">
  <sheetPr codeName="Sheet1"/>
  <dimension ref="A1:L163"/>
  <sheetViews>
    <sheetView tabSelected="1" workbookViewId="0">
      <pane xSplit="3" ySplit="1" topLeftCell="D2" activePane="bottomRight" state="frozenSplit"/>
      <selection pane="topRight" activeCell="D1" sqref="D1"/>
      <selection pane="bottomLeft" activeCell="A2" sqref="A2"/>
      <selection pane="bottomRight" activeCell="B8" sqref="B8"/>
    </sheetView>
  </sheetViews>
  <sheetFormatPr defaultRowHeight="14.25" x14ac:dyDescent="0.2"/>
  <cols>
    <col min="1" max="1" width="8.140625" style="5" bestFit="1" customWidth="1"/>
    <col min="2" max="2" width="16.7109375" style="5" customWidth="1"/>
    <col min="3" max="3" width="23" style="5" bestFit="1" customWidth="1"/>
    <col min="4" max="4" width="2.28515625" style="5" customWidth="1"/>
    <col min="5" max="5" width="15.7109375" style="5" bestFit="1" customWidth="1"/>
    <col min="6" max="6" width="11.28515625" style="5" bestFit="1" customWidth="1"/>
    <col min="7" max="7" width="8.140625" style="5" bestFit="1" customWidth="1"/>
    <col min="8" max="8" width="35.7109375" style="5" bestFit="1" customWidth="1"/>
    <col min="9" max="9" width="32.28515625" style="5" bestFit="1" customWidth="1"/>
    <col min="10" max="10" width="23.85546875" style="5" bestFit="1" customWidth="1"/>
    <col min="11" max="11" width="10.140625" style="5" bestFit="1" customWidth="1"/>
    <col min="12" max="12" width="9" style="5" bestFit="1" customWidth="1"/>
    <col min="13" max="16384" width="9.140625" style="2"/>
  </cols>
  <sheetData>
    <row r="1" spans="1:12" s="4" customFormat="1" ht="15.75" thickBot="1" x14ac:dyDescent="0.3">
      <c r="A1" s="3"/>
      <c r="B1" s="3"/>
      <c r="C1" s="3"/>
      <c r="D1" s="3"/>
      <c r="E1" s="6" t="s">
        <v>0</v>
      </c>
      <c r="F1" s="6" t="s">
        <v>1</v>
      </c>
      <c r="G1" s="6" t="s">
        <v>2</v>
      </c>
      <c r="H1" s="6" t="s">
        <v>3</v>
      </c>
      <c r="I1" s="6" t="s">
        <v>4</v>
      </c>
      <c r="J1" s="6" t="s">
        <v>5</v>
      </c>
      <c r="K1" s="6" t="s">
        <v>6</v>
      </c>
      <c r="L1" s="6" t="s">
        <v>7</v>
      </c>
    </row>
    <row r="2" spans="1:12" ht="15.75" thickTop="1" x14ac:dyDescent="0.25">
      <c r="A2" s="7"/>
      <c r="B2" s="7" t="s">
        <v>8</v>
      </c>
      <c r="C2" s="7"/>
      <c r="D2" s="7"/>
      <c r="E2" s="7"/>
      <c r="F2" s="8"/>
      <c r="G2" s="7"/>
      <c r="H2" s="7"/>
      <c r="I2" s="7"/>
      <c r="J2" s="7"/>
      <c r="K2" s="9"/>
      <c r="L2" s="9"/>
    </row>
    <row r="3" spans="1:12" ht="15" x14ac:dyDescent="0.25">
      <c r="A3" s="7"/>
      <c r="B3" s="7"/>
      <c r="C3" s="7" t="s">
        <v>9</v>
      </c>
      <c r="D3" s="7"/>
      <c r="E3" s="7"/>
      <c r="F3" s="8"/>
      <c r="G3" s="7"/>
      <c r="H3" s="7"/>
      <c r="I3" s="7"/>
      <c r="J3" s="7"/>
      <c r="K3" s="9"/>
      <c r="L3" s="9"/>
    </row>
    <row r="4" spans="1:12" x14ac:dyDescent="0.2">
      <c r="A4" s="10"/>
      <c r="B4" s="10"/>
      <c r="C4" s="10"/>
      <c r="D4" s="10"/>
      <c r="E4" s="10" t="s">
        <v>59</v>
      </c>
      <c r="F4" s="11">
        <v>40389</v>
      </c>
      <c r="G4" s="10"/>
      <c r="H4" s="10" t="s">
        <v>67</v>
      </c>
      <c r="I4" s="10"/>
      <c r="J4" s="10" t="s">
        <v>91</v>
      </c>
      <c r="K4" s="12">
        <v>1720</v>
      </c>
      <c r="L4" s="12"/>
    </row>
    <row r="5" spans="1:12" x14ac:dyDescent="0.2">
      <c r="A5" s="10"/>
      <c r="B5" s="10"/>
      <c r="C5" s="10"/>
      <c r="D5" s="10"/>
      <c r="E5" s="10" t="s">
        <v>59</v>
      </c>
      <c r="F5" s="11">
        <v>40417</v>
      </c>
      <c r="G5" s="10"/>
      <c r="H5" s="10" t="s">
        <v>68</v>
      </c>
      <c r="I5" s="10"/>
      <c r="J5" s="10" t="s">
        <v>91</v>
      </c>
      <c r="K5" s="12">
        <v>1950</v>
      </c>
      <c r="L5" s="12"/>
    </row>
    <row r="6" spans="1:12" x14ac:dyDescent="0.2">
      <c r="A6" s="10"/>
      <c r="B6" s="10"/>
      <c r="C6" s="10"/>
      <c r="D6" s="10"/>
      <c r="E6" s="10" t="s">
        <v>59</v>
      </c>
      <c r="F6" s="11">
        <v>40463</v>
      </c>
      <c r="G6" s="10"/>
      <c r="H6" s="10" t="s">
        <v>69</v>
      </c>
      <c r="I6" s="10"/>
      <c r="J6" s="10" t="s">
        <v>91</v>
      </c>
      <c r="K6" s="12">
        <v>24269.96</v>
      </c>
      <c r="L6" s="12"/>
    </row>
    <row r="7" spans="1:12" x14ac:dyDescent="0.2">
      <c r="A7" s="10"/>
      <c r="B7" s="10"/>
      <c r="C7" s="10"/>
      <c r="D7" s="10"/>
      <c r="E7" s="10" t="s">
        <v>59</v>
      </c>
      <c r="F7" s="11">
        <v>40476</v>
      </c>
      <c r="G7" s="10"/>
      <c r="H7" s="10" t="s">
        <v>69</v>
      </c>
      <c r="I7" s="10"/>
      <c r="J7" s="10" t="s">
        <v>91</v>
      </c>
      <c r="K7" s="12">
        <v>5446.89</v>
      </c>
      <c r="L7" s="12"/>
    </row>
    <row r="8" spans="1:12" x14ac:dyDescent="0.2">
      <c r="A8" s="10"/>
      <c r="B8" s="10"/>
      <c r="C8" s="10"/>
      <c r="D8" s="10"/>
      <c r="E8" s="10" t="s">
        <v>59</v>
      </c>
      <c r="F8" s="11">
        <v>40490</v>
      </c>
      <c r="G8" s="10"/>
      <c r="H8" s="10" t="s">
        <v>69</v>
      </c>
      <c r="I8" s="10"/>
      <c r="J8" s="10" t="s">
        <v>91</v>
      </c>
      <c r="K8" s="12">
        <v>582.5</v>
      </c>
      <c r="L8" s="12"/>
    </row>
    <row r="9" spans="1:12" x14ac:dyDescent="0.2">
      <c r="A9" s="10"/>
      <c r="B9" s="10"/>
      <c r="C9" s="10"/>
      <c r="D9" s="10"/>
      <c r="E9" s="10" t="s">
        <v>59</v>
      </c>
      <c r="F9" s="11">
        <v>40490</v>
      </c>
      <c r="G9" s="10"/>
      <c r="H9" s="10" t="s">
        <v>70</v>
      </c>
      <c r="I9" s="10"/>
      <c r="J9" s="10" t="s">
        <v>91</v>
      </c>
      <c r="K9" s="12">
        <v>1050</v>
      </c>
      <c r="L9" s="12"/>
    </row>
    <row r="10" spans="1:12" x14ac:dyDescent="0.2">
      <c r="A10" s="10"/>
      <c r="B10" s="10"/>
      <c r="C10" s="10"/>
      <c r="D10" s="10"/>
      <c r="E10" s="10" t="s">
        <v>59</v>
      </c>
      <c r="F10" s="11">
        <v>40500</v>
      </c>
      <c r="G10" s="10"/>
      <c r="H10" s="10" t="s">
        <v>71</v>
      </c>
      <c r="I10" s="10" t="s">
        <v>87</v>
      </c>
      <c r="J10" s="10" t="s">
        <v>91</v>
      </c>
      <c r="K10" s="12">
        <v>525.9</v>
      </c>
      <c r="L10" s="12"/>
    </row>
    <row r="11" spans="1:12" ht="15" thickBot="1" x14ac:dyDescent="0.25">
      <c r="A11" s="10"/>
      <c r="B11" s="10"/>
      <c r="C11" s="10"/>
      <c r="D11" s="10"/>
      <c r="E11" s="10" t="s">
        <v>59</v>
      </c>
      <c r="F11" s="11">
        <v>40518</v>
      </c>
      <c r="G11" s="10"/>
      <c r="H11" s="10" t="s">
        <v>72</v>
      </c>
      <c r="I11" s="10" t="s">
        <v>88</v>
      </c>
      <c r="J11" s="10" t="s">
        <v>91</v>
      </c>
      <c r="K11" s="13">
        <v>2744.41</v>
      </c>
      <c r="L11" s="13"/>
    </row>
    <row r="12" spans="1:12" x14ac:dyDescent="0.2">
      <c r="A12" s="10"/>
      <c r="B12" s="10"/>
      <c r="C12" s="10" t="s">
        <v>10</v>
      </c>
      <c r="D12" s="10"/>
      <c r="E12" s="10"/>
      <c r="F12" s="11"/>
      <c r="G12" s="10"/>
      <c r="H12" s="10"/>
      <c r="I12" s="10"/>
      <c r="J12" s="10"/>
      <c r="K12" s="12">
        <f>ROUND(SUM(K3:K11),5)</f>
        <v>38289.660000000003</v>
      </c>
      <c r="L12" s="12">
        <f>ROUND(SUM(L3:L11),5)</f>
        <v>0</v>
      </c>
    </row>
    <row r="13" spans="1:12" ht="15" x14ac:dyDescent="0.25">
      <c r="A13" s="7"/>
      <c r="B13" s="7"/>
      <c r="C13" s="7" t="s">
        <v>11</v>
      </c>
      <c r="D13" s="7"/>
      <c r="E13" s="7"/>
      <c r="F13" s="8"/>
      <c r="G13" s="7"/>
      <c r="H13" s="7"/>
      <c r="I13" s="7"/>
      <c r="J13" s="7"/>
      <c r="K13" s="9"/>
      <c r="L13" s="9"/>
    </row>
    <row r="14" spans="1:12" x14ac:dyDescent="0.2">
      <c r="A14" s="10"/>
      <c r="B14" s="10"/>
      <c r="C14" s="10"/>
      <c r="D14" s="10"/>
      <c r="E14" s="10" t="s">
        <v>60</v>
      </c>
      <c r="F14" s="11">
        <v>40295</v>
      </c>
      <c r="G14" s="10" t="s">
        <v>63</v>
      </c>
      <c r="H14" s="10" t="s">
        <v>73</v>
      </c>
      <c r="I14" s="10"/>
      <c r="J14" s="10" t="s">
        <v>92</v>
      </c>
      <c r="K14" s="12">
        <v>165.49</v>
      </c>
      <c r="L14" s="12"/>
    </row>
    <row r="15" spans="1:12" x14ac:dyDescent="0.2">
      <c r="A15" s="10"/>
      <c r="B15" s="10"/>
      <c r="C15" s="10"/>
      <c r="D15" s="10"/>
      <c r="E15" s="10" t="s">
        <v>59</v>
      </c>
      <c r="F15" s="11">
        <v>40469</v>
      </c>
      <c r="G15" s="10"/>
      <c r="H15" s="10" t="s">
        <v>74</v>
      </c>
      <c r="I15" s="10"/>
      <c r="J15" s="10" t="s">
        <v>91</v>
      </c>
      <c r="K15" s="12">
        <v>1699</v>
      </c>
      <c r="L15" s="12"/>
    </row>
    <row r="16" spans="1:12" ht="15" thickBot="1" x14ac:dyDescent="0.25">
      <c r="A16" s="10"/>
      <c r="B16" s="10"/>
      <c r="C16" s="10"/>
      <c r="D16" s="10"/>
      <c r="E16" s="10" t="s">
        <v>59</v>
      </c>
      <c r="F16" s="11">
        <v>40534</v>
      </c>
      <c r="G16" s="10"/>
      <c r="H16" s="10" t="s">
        <v>74</v>
      </c>
      <c r="I16" s="10"/>
      <c r="J16" s="10" t="s">
        <v>91</v>
      </c>
      <c r="K16" s="14">
        <v>2100</v>
      </c>
      <c r="L16" s="14"/>
    </row>
    <row r="17" spans="1:12" ht="15" thickBot="1" x14ac:dyDescent="0.25">
      <c r="A17" s="10"/>
      <c r="B17" s="10"/>
      <c r="C17" s="10" t="s">
        <v>12</v>
      </c>
      <c r="D17" s="10"/>
      <c r="E17" s="10"/>
      <c r="F17" s="11"/>
      <c r="G17" s="10"/>
      <c r="H17" s="10"/>
      <c r="I17" s="10"/>
      <c r="J17" s="10"/>
      <c r="K17" s="15">
        <f>ROUND(SUM(K13:K16),5)</f>
        <v>3964.49</v>
      </c>
      <c r="L17" s="15">
        <f>ROUND(SUM(L13:L16),5)</f>
        <v>0</v>
      </c>
    </row>
    <row r="18" spans="1:12" x14ac:dyDescent="0.2">
      <c r="A18" s="10"/>
      <c r="B18" s="10" t="s">
        <v>13</v>
      </c>
      <c r="C18" s="10"/>
      <c r="D18" s="10"/>
      <c r="E18" s="10"/>
      <c r="F18" s="11"/>
      <c r="G18" s="10"/>
      <c r="H18" s="10"/>
      <c r="I18" s="10"/>
      <c r="J18" s="10"/>
      <c r="K18" s="12">
        <f>ROUND(K12+K17,5)</f>
        <v>42254.15</v>
      </c>
      <c r="L18" s="12">
        <f>ROUND(L12+L17,5)</f>
        <v>0</v>
      </c>
    </row>
    <row r="19" spans="1:12" ht="15" x14ac:dyDescent="0.25">
      <c r="A19" s="7"/>
      <c r="B19" s="7" t="s">
        <v>14</v>
      </c>
      <c r="C19" s="7"/>
      <c r="D19" s="7"/>
      <c r="E19" s="7"/>
      <c r="F19" s="8"/>
      <c r="G19" s="7"/>
      <c r="H19" s="7"/>
      <c r="I19" s="7"/>
      <c r="J19" s="7"/>
      <c r="K19" s="9"/>
      <c r="L19" s="9"/>
    </row>
    <row r="20" spans="1:12" x14ac:dyDescent="0.2">
      <c r="A20" s="10"/>
      <c r="B20" s="10"/>
      <c r="C20" s="10"/>
      <c r="D20" s="10"/>
      <c r="E20" s="10" t="s">
        <v>59</v>
      </c>
      <c r="F20" s="11">
        <v>39541</v>
      </c>
      <c r="G20" s="10"/>
      <c r="H20" s="10" t="s">
        <v>67</v>
      </c>
      <c r="I20" s="10"/>
      <c r="J20" s="10" t="s">
        <v>93</v>
      </c>
      <c r="K20" s="12">
        <v>2800</v>
      </c>
      <c r="L20" s="12"/>
    </row>
    <row r="21" spans="1:12" x14ac:dyDescent="0.2">
      <c r="A21" s="10"/>
      <c r="B21" s="10"/>
      <c r="C21" s="10"/>
      <c r="D21" s="10"/>
      <c r="E21" s="10" t="s">
        <v>59</v>
      </c>
      <c r="F21" s="11">
        <v>39554</v>
      </c>
      <c r="G21" s="10"/>
      <c r="H21" s="10" t="s">
        <v>67</v>
      </c>
      <c r="I21" s="10"/>
      <c r="J21" s="10" t="s">
        <v>93</v>
      </c>
      <c r="K21" s="12">
        <v>2000</v>
      </c>
      <c r="L21" s="12"/>
    </row>
    <row r="22" spans="1:12" ht="15" thickBot="1" x14ac:dyDescent="0.25">
      <c r="A22" s="10"/>
      <c r="B22" s="10"/>
      <c r="C22" s="10"/>
      <c r="D22" s="10"/>
      <c r="E22" s="10" t="s">
        <v>59</v>
      </c>
      <c r="F22" s="11">
        <v>39567</v>
      </c>
      <c r="G22" s="10"/>
      <c r="H22" s="10" t="s">
        <v>67</v>
      </c>
      <c r="I22" s="10"/>
      <c r="J22" s="10" t="s">
        <v>93</v>
      </c>
      <c r="K22" s="13">
        <v>1000</v>
      </c>
      <c r="L22" s="13"/>
    </row>
    <row r="23" spans="1:12" x14ac:dyDescent="0.2">
      <c r="A23" s="10"/>
      <c r="B23" s="10" t="s">
        <v>15</v>
      </c>
      <c r="C23" s="10"/>
      <c r="D23" s="10"/>
      <c r="E23" s="10"/>
      <c r="F23" s="11"/>
      <c r="G23" s="10"/>
      <c r="H23" s="10"/>
      <c r="I23" s="10"/>
      <c r="J23" s="10"/>
      <c r="K23" s="12">
        <f>ROUND(SUM(K19:K22),5)</f>
        <v>5800</v>
      </c>
      <c r="L23" s="12">
        <f>ROUND(SUM(L19:L22),5)</f>
        <v>0</v>
      </c>
    </row>
    <row r="24" spans="1:12" ht="15" x14ac:dyDescent="0.25">
      <c r="A24" s="7"/>
      <c r="B24" s="7" t="s">
        <v>16</v>
      </c>
      <c r="C24" s="7"/>
      <c r="D24" s="7"/>
      <c r="E24" s="7"/>
      <c r="F24" s="8"/>
      <c r="G24" s="7"/>
      <c r="H24" s="7"/>
      <c r="I24" s="7"/>
      <c r="J24" s="7"/>
      <c r="K24" s="9"/>
      <c r="L24" s="9"/>
    </row>
    <row r="25" spans="1:12" x14ac:dyDescent="0.2">
      <c r="A25" s="10"/>
      <c r="B25" s="10"/>
      <c r="C25" s="10"/>
      <c r="D25" s="10"/>
      <c r="E25" s="10" t="s">
        <v>61</v>
      </c>
      <c r="F25" s="11">
        <v>39082</v>
      </c>
      <c r="G25" s="10" t="s">
        <v>64</v>
      </c>
      <c r="H25" s="10"/>
      <c r="I25" s="10"/>
      <c r="J25" s="10" t="s">
        <v>94</v>
      </c>
      <c r="K25" s="12">
        <v>4</v>
      </c>
      <c r="L25" s="12"/>
    </row>
    <row r="26" spans="1:12" x14ac:dyDescent="0.2">
      <c r="A26" s="10"/>
      <c r="B26" s="10"/>
      <c r="C26" s="10"/>
      <c r="D26" s="10"/>
      <c r="E26" s="10" t="s">
        <v>61</v>
      </c>
      <c r="F26" s="11">
        <v>39082</v>
      </c>
      <c r="G26" s="10" t="s">
        <v>65</v>
      </c>
      <c r="H26" s="10"/>
      <c r="I26" s="10"/>
      <c r="J26" s="10" t="s">
        <v>94</v>
      </c>
      <c r="K26" s="12">
        <v>0.15</v>
      </c>
      <c r="L26" s="12"/>
    </row>
    <row r="27" spans="1:12" x14ac:dyDescent="0.2">
      <c r="A27" s="10"/>
      <c r="B27" s="10"/>
      <c r="C27" s="10"/>
      <c r="D27" s="10"/>
      <c r="E27" s="10" t="s">
        <v>59</v>
      </c>
      <c r="F27" s="11">
        <v>39148</v>
      </c>
      <c r="G27" s="10"/>
      <c r="H27" s="10"/>
      <c r="I27" s="10"/>
      <c r="J27" s="10" t="s">
        <v>93</v>
      </c>
      <c r="K27" s="12">
        <v>7.5</v>
      </c>
      <c r="L27" s="12"/>
    </row>
    <row r="28" spans="1:12" x14ac:dyDescent="0.2">
      <c r="A28" s="10"/>
      <c r="B28" s="10"/>
      <c r="C28" s="10"/>
      <c r="D28" s="10"/>
      <c r="E28" s="10" t="s">
        <v>59</v>
      </c>
      <c r="F28" s="11">
        <v>39155</v>
      </c>
      <c r="G28" s="10"/>
      <c r="H28" s="10"/>
      <c r="I28" s="10"/>
      <c r="J28" s="10" t="s">
        <v>93</v>
      </c>
      <c r="K28" s="12">
        <v>7.5</v>
      </c>
      <c r="L28" s="12"/>
    </row>
    <row r="29" spans="1:12" x14ac:dyDescent="0.2">
      <c r="A29" s="10"/>
      <c r="B29" s="10"/>
      <c r="C29" s="10"/>
      <c r="D29" s="10"/>
      <c r="E29" s="10" t="s">
        <v>59</v>
      </c>
      <c r="F29" s="11">
        <v>39436</v>
      </c>
      <c r="G29" s="10"/>
      <c r="H29" s="10"/>
      <c r="I29" s="10"/>
      <c r="J29" s="10" t="s">
        <v>93</v>
      </c>
      <c r="K29" s="12">
        <v>7.5</v>
      </c>
      <c r="L29" s="12"/>
    </row>
    <row r="30" spans="1:12" x14ac:dyDescent="0.2">
      <c r="A30" s="10"/>
      <c r="B30" s="10"/>
      <c r="C30" s="10"/>
      <c r="D30" s="10"/>
      <c r="E30" s="10" t="s">
        <v>59</v>
      </c>
      <c r="F30" s="11">
        <v>39436</v>
      </c>
      <c r="G30" s="10"/>
      <c r="H30" s="10"/>
      <c r="I30" s="10"/>
      <c r="J30" s="10" t="s">
        <v>95</v>
      </c>
      <c r="K30" s="12">
        <v>7.5</v>
      </c>
      <c r="L30" s="12"/>
    </row>
    <row r="31" spans="1:12" x14ac:dyDescent="0.2">
      <c r="A31" s="10"/>
      <c r="B31" s="10"/>
      <c r="C31" s="10"/>
      <c r="D31" s="10"/>
      <c r="E31" s="10" t="s">
        <v>59</v>
      </c>
      <c r="F31" s="11">
        <v>39451</v>
      </c>
      <c r="G31" s="10"/>
      <c r="H31" s="10"/>
      <c r="I31" s="10"/>
      <c r="J31" s="10" t="s">
        <v>95</v>
      </c>
      <c r="K31" s="12">
        <v>7.5</v>
      </c>
      <c r="L31" s="12"/>
    </row>
    <row r="32" spans="1:12" x14ac:dyDescent="0.2">
      <c r="A32" s="10"/>
      <c r="B32" s="10"/>
      <c r="C32" s="10"/>
      <c r="D32" s="10"/>
      <c r="E32" s="10" t="s">
        <v>59</v>
      </c>
      <c r="F32" s="11">
        <v>39451</v>
      </c>
      <c r="G32" s="10"/>
      <c r="H32" s="10"/>
      <c r="I32" s="10"/>
      <c r="J32" s="10" t="s">
        <v>93</v>
      </c>
      <c r="K32" s="12">
        <v>7.5</v>
      </c>
      <c r="L32" s="12"/>
    </row>
    <row r="33" spans="1:12" x14ac:dyDescent="0.2">
      <c r="A33" s="10"/>
      <c r="B33" s="10"/>
      <c r="C33" s="10"/>
      <c r="D33" s="10"/>
      <c r="E33" s="10" t="s">
        <v>59</v>
      </c>
      <c r="F33" s="11">
        <v>39962</v>
      </c>
      <c r="G33" s="10"/>
      <c r="H33" s="10"/>
      <c r="I33" s="10"/>
      <c r="J33" s="10" t="s">
        <v>95</v>
      </c>
      <c r="K33" s="12">
        <v>15</v>
      </c>
      <c r="L33" s="12"/>
    </row>
    <row r="34" spans="1:12" x14ac:dyDescent="0.2">
      <c r="A34" s="10"/>
      <c r="B34" s="10"/>
      <c r="C34" s="10"/>
      <c r="D34" s="10"/>
      <c r="E34" s="10" t="s">
        <v>59</v>
      </c>
      <c r="F34" s="11">
        <v>39994</v>
      </c>
      <c r="G34" s="10"/>
      <c r="H34" s="10"/>
      <c r="I34" s="10"/>
      <c r="J34" s="10" t="s">
        <v>95</v>
      </c>
      <c r="K34" s="12">
        <v>15</v>
      </c>
      <c r="L34" s="12"/>
    </row>
    <row r="35" spans="1:12" x14ac:dyDescent="0.2">
      <c r="A35" s="10"/>
      <c r="B35" s="10"/>
      <c r="C35" s="10"/>
      <c r="D35" s="10"/>
      <c r="E35" s="10" t="s">
        <v>59</v>
      </c>
      <c r="F35" s="11">
        <v>40025</v>
      </c>
      <c r="G35" s="10"/>
      <c r="H35" s="10"/>
      <c r="I35" s="10"/>
      <c r="J35" s="10" t="s">
        <v>95</v>
      </c>
      <c r="K35" s="12">
        <v>15</v>
      </c>
      <c r="L35" s="12"/>
    </row>
    <row r="36" spans="1:12" x14ac:dyDescent="0.2">
      <c r="A36" s="10"/>
      <c r="B36" s="10"/>
      <c r="C36" s="10"/>
      <c r="D36" s="10"/>
      <c r="E36" s="10" t="s">
        <v>59</v>
      </c>
      <c r="F36" s="11">
        <v>40056</v>
      </c>
      <c r="G36" s="10"/>
      <c r="H36" s="10"/>
      <c r="I36" s="10"/>
      <c r="J36" s="10" t="s">
        <v>95</v>
      </c>
      <c r="K36" s="12">
        <v>0.44</v>
      </c>
      <c r="L36" s="12"/>
    </row>
    <row r="37" spans="1:12" x14ac:dyDescent="0.2">
      <c r="A37" s="10"/>
      <c r="B37" s="10"/>
      <c r="C37" s="10"/>
      <c r="D37" s="10"/>
      <c r="E37" s="10" t="s">
        <v>59</v>
      </c>
      <c r="F37" s="11">
        <v>40066</v>
      </c>
      <c r="G37" s="10"/>
      <c r="H37" s="10"/>
      <c r="I37" s="10"/>
      <c r="J37" s="10" t="s">
        <v>93</v>
      </c>
      <c r="K37" s="12">
        <v>10</v>
      </c>
      <c r="L37" s="12"/>
    </row>
    <row r="38" spans="1:12" x14ac:dyDescent="0.2">
      <c r="A38" s="10"/>
      <c r="B38" s="10"/>
      <c r="C38" s="10"/>
      <c r="D38" s="10"/>
      <c r="E38" s="10" t="s">
        <v>59</v>
      </c>
      <c r="F38" s="11">
        <v>40120</v>
      </c>
      <c r="G38" s="10"/>
      <c r="H38" s="10"/>
      <c r="I38" s="10"/>
      <c r="J38" s="10" t="s">
        <v>93</v>
      </c>
      <c r="K38" s="12">
        <v>20</v>
      </c>
      <c r="L38" s="12"/>
    </row>
    <row r="39" spans="1:12" x14ac:dyDescent="0.2">
      <c r="A39" s="10"/>
      <c r="B39" s="10"/>
      <c r="C39" s="10"/>
      <c r="D39" s="10"/>
      <c r="E39" s="10" t="s">
        <v>59</v>
      </c>
      <c r="F39" s="11">
        <v>40147</v>
      </c>
      <c r="G39" s="10"/>
      <c r="H39" s="10"/>
      <c r="I39" s="10"/>
      <c r="J39" s="10" t="s">
        <v>91</v>
      </c>
      <c r="K39" s="12">
        <v>10</v>
      </c>
      <c r="L39" s="12"/>
    </row>
    <row r="40" spans="1:12" x14ac:dyDescent="0.2">
      <c r="A40" s="10"/>
      <c r="B40" s="10"/>
      <c r="C40" s="10"/>
      <c r="D40" s="10"/>
      <c r="E40" s="10" t="s">
        <v>62</v>
      </c>
      <c r="F40" s="11">
        <v>40147</v>
      </c>
      <c r="G40" s="10"/>
      <c r="H40" s="10"/>
      <c r="I40" s="10" t="s">
        <v>62</v>
      </c>
      <c r="J40" s="10" t="s">
        <v>91</v>
      </c>
      <c r="K40" s="12"/>
      <c r="L40" s="12">
        <v>10</v>
      </c>
    </row>
    <row r="41" spans="1:12" x14ac:dyDescent="0.2">
      <c r="A41" s="10"/>
      <c r="B41" s="10"/>
      <c r="C41" s="10"/>
      <c r="D41" s="10"/>
      <c r="E41" s="10" t="s">
        <v>59</v>
      </c>
      <c r="F41" s="11">
        <v>40178</v>
      </c>
      <c r="G41" s="10"/>
      <c r="H41" s="10"/>
      <c r="I41" s="10"/>
      <c r="J41" s="10" t="s">
        <v>91</v>
      </c>
      <c r="K41" s="12">
        <v>10</v>
      </c>
      <c r="L41" s="12"/>
    </row>
    <row r="42" spans="1:12" x14ac:dyDescent="0.2">
      <c r="A42" s="10"/>
      <c r="B42" s="10"/>
      <c r="C42" s="10"/>
      <c r="D42" s="10"/>
      <c r="E42" s="10" t="s">
        <v>59</v>
      </c>
      <c r="F42" s="11">
        <v>40207</v>
      </c>
      <c r="G42" s="10"/>
      <c r="H42" s="10"/>
      <c r="I42" s="10"/>
      <c r="J42" s="10" t="s">
        <v>91</v>
      </c>
      <c r="K42" s="12">
        <v>10</v>
      </c>
      <c r="L42" s="12"/>
    </row>
    <row r="43" spans="1:12" x14ac:dyDescent="0.2">
      <c r="A43" s="10"/>
      <c r="B43" s="10"/>
      <c r="C43" s="10"/>
      <c r="D43" s="10"/>
      <c r="E43" s="10" t="s">
        <v>59</v>
      </c>
      <c r="F43" s="11">
        <v>40235</v>
      </c>
      <c r="G43" s="10"/>
      <c r="H43" s="10"/>
      <c r="I43" s="10"/>
      <c r="J43" s="10" t="s">
        <v>91</v>
      </c>
      <c r="K43" s="12">
        <v>17</v>
      </c>
      <c r="L43" s="12"/>
    </row>
    <row r="44" spans="1:12" x14ac:dyDescent="0.2">
      <c r="A44" s="10"/>
      <c r="B44" s="10"/>
      <c r="C44" s="10"/>
      <c r="D44" s="10"/>
      <c r="E44" s="10" t="s">
        <v>59</v>
      </c>
      <c r="F44" s="11">
        <v>40268</v>
      </c>
      <c r="G44" s="10"/>
      <c r="H44" s="10"/>
      <c r="I44" s="10"/>
      <c r="J44" s="10" t="s">
        <v>91</v>
      </c>
      <c r="K44" s="12">
        <v>10</v>
      </c>
      <c r="L44" s="12"/>
    </row>
    <row r="45" spans="1:12" x14ac:dyDescent="0.2">
      <c r="A45" s="10"/>
      <c r="B45" s="10"/>
      <c r="C45" s="10"/>
      <c r="D45" s="10"/>
      <c r="E45" s="10" t="s">
        <v>59</v>
      </c>
      <c r="F45" s="11">
        <v>40298</v>
      </c>
      <c r="G45" s="10"/>
      <c r="H45" s="10"/>
      <c r="I45" s="10"/>
      <c r="J45" s="10" t="s">
        <v>91</v>
      </c>
      <c r="K45" s="12">
        <v>10</v>
      </c>
      <c r="L45" s="12"/>
    </row>
    <row r="46" spans="1:12" x14ac:dyDescent="0.2">
      <c r="A46" s="10"/>
      <c r="B46" s="10"/>
      <c r="C46" s="10"/>
      <c r="D46" s="10"/>
      <c r="E46" s="10" t="s">
        <v>59</v>
      </c>
      <c r="F46" s="11">
        <v>40326</v>
      </c>
      <c r="G46" s="10"/>
      <c r="H46" s="10"/>
      <c r="I46" s="10"/>
      <c r="J46" s="10" t="s">
        <v>91</v>
      </c>
      <c r="K46" s="12">
        <v>5</v>
      </c>
      <c r="L46" s="12"/>
    </row>
    <row r="47" spans="1:12" x14ac:dyDescent="0.2">
      <c r="A47" s="10"/>
      <c r="B47" s="10"/>
      <c r="C47" s="10"/>
      <c r="D47" s="10"/>
      <c r="E47" s="10" t="s">
        <v>59</v>
      </c>
      <c r="F47" s="11">
        <v>40359</v>
      </c>
      <c r="G47" s="10"/>
      <c r="H47" s="10"/>
      <c r="I47" s="10"/>
      <c r="J47" s="10" t="s">
        <v>91</v>
      </c>
      <c r="K47" s="12">
        <v>5</v>
      </c>
      <c r="L47" s="12"/>
    </row>
    <row r="48" spans="1:12" x14ac:dyDescent="0.2">
      <c r="A48" s="10"/>
      <c r="B48" s="10"/>
      <c r="C48" s="10"/>
      <c r="D48" s="10"/>
      <c r="E48" s="10" t="s">
        <v>59</v>
      </c>
      <c r="F48" s="11">
        <v>40389</v>
      </c>
      <c r="G48" s="10"/>
      <c r="H48" s="10"/>
      <c r="I48" s="10"/>
      <c r="J48" s="10" t="s">
        <v>91</v>
      </c>
      <c r="K48" s="12">
        <v>25</v>
      </c>
      <c r="L48" s="12"/>
    </row>
    <row r="49" spans="1:12" x14ac:dyDescent="0.2">
      <c r="A49" s="10"/>
      <c r="B49" s="10"/>
      <c r="C49" s="10"/>
      <c r="D49" s="10"/>
      <c r="E49" s="10" t="s">
        <v>59</v>
      </c>
      <c r="F49" s="11">
        <v>40421</v>
      </c>
      <c r="G49" s="10"/>
      <c r="H49" s="10"/>
      <c r="I49" s="10"/>
      <c r="J49" s="10" t="s">
        <v>91</v>
      </c>
      <c r="K49" s="12">
        <v>26</v>
      </c>
      <c r="L49" s="12"/>
    </row>
    <row r="50" spans="1:12" x14ac:dyDescent="0.2">
      <c r="A50" s="10"/>
      <c r="B50" s="10"/>
      <c r="C50" s="10"/>
      <c r="D50" s="10"/>
      <c r="E50" s="10" t="s">
        <v>59</v>
      </c>
      <c r="F50" s="11">
        <v>40451</v>
      </c>
      <c r="G50" s="10"/>
      <c r="H50" s="10"/>
      <c r="I50" s="10"/>
      <c r="J50" s="10" t="s">
        <v>91</v>
      </c>
      <c r="K50" s="12">
        <v>6</v>
      </c>
      <c r="L50" s="12"/>
    </row>
    <row r="51" spans="1:12" x14ac:dyDescent="0.2">
      <c r="A51" s="10"/>
      <c r="B51" s="10"/>
      <c r="C51" s="10"/>
      <c r="D51" s="10"/>
      <c r="E51" s="10" t="s">
        <v>59</v>
      </c>
      <c r="F51" s="11">
        <v>40480</v>
      </c>
      <c r="G51" s="10"/>
      <c r="H51" s="10"/>
      <c r="I51" s="10"/>
      <c r="J51" s="10" t="s">
        <v>91</v>
      </c>
      <c r="K51" s="12">
        <v>6</v>
      </c>
      <c r="L51" s="12"/>
    </row>
    <row r="52" spans="1:12" x14ac:dyDescent="0.2">
      <c r="A52" s="10"/>
      <c r="B52" s="10"/>
      <c r="C52" s="10"/>
      <c r="D52" s="10"/>
      <c r="E52" s="10" t="s">
        <v>59</v>
      </c>
      <c r="F52" s="11">
        <v>40512</v>
      </c>
      <c r="G52" s="10"/>
      <c r="H52" s="10"/>
      <c r="I52" s="10"/>
      <c r="J52" s="10" t="s">
        <v>91</v>
      </c>
      <c r="K52" s="12">
        <v>13</v>
      </c>
      <c r="L52" s="12"/>
    </row>
    <row r="53" spans="1:12" ht="15" thickBot="1" x14ac:dyDescent="0.25">
      <c r="A53" s="10"/>
      <c r="B53" s="10"/>
      <c r="C53" s="10"/>
      <c r="D53" s="10"/>
      <c r="E53" s="10" t="s">
        <v>59</v>
      </c>
      <c r="F53" s="11">
        <v>40543</v>
      </c>
      <c r="G53" s="10"/>
      <c r="H53" s="10"/>
      <c r="I53" s="10"/>
      <c r="J53" s="10" t="s">
        <v>91</v>
      </c>
      <c r="K53" s="13">
        <v>6</v>
      </c>
      <c r="L53" s="13"/>
    </row>
    <row r="54" spans="1:12" x14ac:dyDescent="0.2">
      <c r="A54" s="10"/>
      <c r="B54" s="10" t="s">
        <v>17</v>
      </c>
      <c r="C54" s="10"/>
      <c r="D54" s="10"/>
      <c r="E54" s="10"/>
      <c r="F54" s="11"/>
      <c r="G54" s="10"/>
      <c r="H54" s="10"/>
      <c r="I54" s="10"/>
      <c r="J54" s="10"/>
      <c r="K54" s="12">
        <f>ROUND(SUM(K24:K53),5)</f>
        <v>283.58999999999997</v>
      </c>
      <c r="L54" s="12">
        <f>ROUND(SUM(L24:L53),5)</f>
        <v>10</v>
      </c>
    </row>
    <row r="55" spans="1:12" ht="15" x14ac:dyDescent="0.25">
      <c r="A55" s="7"/>
      <c r="B55" s="7" t="s">
        <v>18</v>
      </c>
      <c r="C55" s="7"/>
      <c r="D55" s="7"/>
      <c r="E55" s="7"/>
      <c r="F55" s="8"/>
      <c r="G55" s="7"/>
      <c r="H55" s="7"/>
      <c r="I55" s="7"/>
      <c r="J55" s="7"/>
      <c r="K55" s="9"/>
      <c r="L55" s="9"/>
    </row>
    <row r="56" spans="1:12" x14ac:dyDescent="0.2">
      <c r="A56" s="10"/>
      <c r="B56" s="10"/>
      <c r="C56" s="10"/>
      <c r="D56" s="10"/>
      <c r="E56" s="10" t="s">
        <v>59</v>
      </c>
      <c r="F56" s="11">
        <v>39027</v>
      </c>
      <c r="G56" s="10"/>
      <c r="H56" s="10" t="s">
        <v>75</v>
      </c>
      <c r="I56" s="10"/>
      <c r="J56" s="10" t="s">
        <v>93</v>
      </c>
      <c r="K56" s="12">
        <v>309</v>
      </c>
      <c r="L56" s="12"/>
    </row>
    <row r="57" spans="1:12" x14ac:dyDescent="0.2">
      <c r="A57" s="10"/>
      <c r="B57" s="10"/>
      <c r="C57" s="10"/>
      <c r="D57" s="10"/>
      <c r="E57" s="10" t="s">
        <v>59</v>
      </c>
      <c r="F57" s="11">
        <v>39314</v>
      </c>
      <c r="G57" s="10"/>
      <c r="H57" s="10" t="s">
        <v>75</v>
      </c>
      <c r="I57" s="10"/>
      <c r="J57" s="10" t="s">
        <v>93</v>
      </c>
      <c r="K57" s="12">
        <v>320</v>
      </c>
      <c r="L57" s="12"/>
    </row>
    <row r="58" spans="1:12" x14ac:dyDescent="0.2">
      <c r="A58" s="10"/>
      <c r="B58" s="10"/>
      <c r="C58" s="10"/>
      <c r="D58" s="10"/>
      <c r="E58" s="10" t="s">
        <v>59</v>
      </c>
      <c r="F58" s="11">
        <v>39689</v>
      </c>
      <c r="G58" s="10"/>
      <c r="H58" s="10" t="s">
        <v>75</v>
      </c>
      <c r="I58" s="10"/>
      <c r="J58" s="10" t="s">
        <v>93</v>
      </c>
      <c r="K58" s="12">
        <v>335</v>
      </c>
      <c r="L58" s="12"/>
    </row>
    <row r="59" spans="1:12" x14ac:dyDescent="0.2">
      <c r="A59" s="10"/>
      <c r="B59" s="10"/>
      <c r="C59" s="10"/>
      <c r="D59" s="10"/>
      <c r="E59" s="10" t="s">
        <v>59</v>
      </c>
      <c r="F59" s="11">
        <v>40035</v>
      </c>
      <c r="G59" s="10"/>
      <c r="H59" s="10" t="s">
        <v>75</v>
      </c>
      <c r="I59" s="10"/>
      <c r="J59" s="10" t="s">
        <v>93</v>
      </c>
      <c r="K59" s="12">
        <v>348</v>
      </c>
      <c r="L59" s="12"/>
    </row>
    <row r="60" spans="1:12" ht="15" thickBot="1" x14ac:dyDescent="0.25">
      <c r="A60" s="10"/>
      <c r="B60" s="10"/>
      <c r="C60" s="10"/>
      <c r="D60" s="10"/>
      <c r="E60" s="10" t="s">
        <v>59</v>
      </c>
      <c r="F60" s="11">
        <v>40401</v>
      </c>
      <c r="G60" s="10"/>
      <c r="H60" s="10" t="s">
        <v>75</v>
      </c>
      <c r="I60" s="10"/>
      <c r="J60" s="10" t="s">
        <v>91</v>
      </c>
      <c r="K60" s="13">
        <v>358</v>
      </c>
      <c r="L60" s="13"/>
    </row>
    <row r="61" spans="1:12" x14ac:dyDescent="0.2">
      <c r="A61" s="10"/>
      <c r="B61" s="10" t="s">
        <v>19</v>
      </c>
      <c r="C61" s="10"/>
      <c r="D61" s="10"/>
      <c r="E61" s="10"/>
      <c r="F61" s="11"/>
      <c r="G61" s="10"/>
      <c r="H61" s="10"/>
      <c r="I61" s="10"/>
      <c r="J61" s="10"/>
      <c r="K61" s="12">
        <f>ROUND(SUM(K55:K60),5)</f>
        <v>1670</v>
      </c>
      <c r="L61" s="12">
        <f>ROUND(SUM(L55:L60),5)</f>
        <v>0</v>
      </c>
    </row>
    <row r="62" spans="1:12" ht="15" x14ac:dyDescent="0.25">
      <c r="A62" s="7"/>
      <c r="B62" s="7" t="s">
        <v>20</v>
      </c>
      <c r="C62" s="7"/>
      <c r="D62" s="7"/>
      <c r="E62" s="7"/>
      <c r="F62" s="8"/>
      <c r="G62" s="7"/>
      <c r="H62" s="7"/>
      <c r="I62" s="7"/>
      <c r="J62" s="7"/>
      <c r="K62" s="9"/>
      <c r="L62" s="9"/>
    </row>
    <row r="63" spans="1:12" ht="15" x14ac:dyDescent="0.25">
      <c r="A63" s="7"/>
      <c r="B63" s="7"/>
      <c r="C63" s="7" t="s">
        <v>21</v>
      </c>
      <c r="D63" s="7"/>
      <c r="E63" s="7"/>
      <c r="F63" s="8"/>
      <c r="G63" s="7"/>
      <c r="H63" s="7"/>
      <c r="I63" s="7"/>
      <c r="J63" s="7"/>
      <c r="K63" s="9"/>
      <c r="L63" s="9"/>
    </row>
    <row r="64" spans="1:12" x14ac:dyDescent="0.2">
      <c r="A64" s="10"/>
      <c r="B64" s="10"/>
      <c r="C64" s="10"/>
      <c r="D64" s="10"/>
      <c r="E64" s="10" t="s">
        <v>59</v>
      </c>
      <c r="F64" s="11">
        <v>40038</v>
      </c>
      <c r="G64" s="10"/>
      <c r="H64" s="10" t="s">
        <v>76</v>
      </c>
      <c r="I64" s="10"/>
      <c r="J64" s="10" t="s">
        <v>93</v>
      </c>
      <c r="K64" s="12">
        <v>2084</v>
      </c>
      <c r="L64" s="12"/>
    </row>
    <row r="65" spans="1:12" ht="15" thickBot="1" x14ac:dyDescent="0.25">
      <c r="A65" s="10"/>
      <c r="B65" s="10"/>
      <c r="C65" s="10"/>
      <c r="D65" s="10"/>
      <c r="E65" s="10" t="s">
        <v>59</v>
      </c>
      <c r="F65" s="11">
        <v>40401</v>
      </c>
      <c r="G65" s="10"/>
      <c r="H65" s="10" t="s">
        <v>76</v>
      </c>
      <c r="I65" s="10"/>
      <c r="J65" s="10" t="s">
        <v>91</v>
      </c>
      <c r="K65" s="14">
        <v>2084</v>
      </c>
      <c r="L65" s="14"/>
    </row>
    <row r="66" spans="1:12" ht="15" thickBot="1" x14ac:dyDescent="0.25">
      <c r="A66" s="10"/>
      <c r="B66" s="10"/>
      <c r="C66" s="10" t="s">
        <v>22</v>
      </c>
      <c r="D66" s="10"/>
      <c r="E66" s="10"/>
      <c r="F66" s="11"/>
      <c r="G66" s="10"/>
      <c r="H66" s="10"/>
      <c r="I66" s="10"/>
      <c r="J66" s="10"/>
      <c r="K66" s="15">
        <f>ROUND(SUM(K63:K65),5)</f>
        <v>4168</v>
      </c>
      <c r="L66" s="15">
        <f>ROUND(SUM(L63:L65),5)</f>
        <v>0</v>
      </c>
    </row>
    <row r="67" spans="1:12" x14ac:dyDescent="0.2">
      <c r="A67" s="10"/>
      <c r="B67" s="10" t="s">
        <v>23</v>
      </c>
      <c r="C67" s="10"/>
      <c r="D67" s="10"/>
      <c r="E67" s="10"/>
      <c r="F67" s="11"/>
      <c r="G67" s="10"/>
      <c r="H67" s="10"/>
      <c r="I67" s="10"/>
      <c r="J67" s="10"/>
      <c r="K67" s="12">
        <f>K66</f>
        <v>4168</v>
      </c>
      <c r="L67" s="12">
        <f>L66</f>
        <v>0</v>
      </c>
    </row>
    <row r="68" spans="1:12" ht="15" x14ac:dyDescent="0.25">
      <c r="A68" s="7"/>
      <c r="B68" s="7" t="s">
        <v>24</v>
      </c>
      <c r="C68" s="7"/>
      <c r="D68" s="7"/>
      <c r="E68" s="7"/>
      <c r="F68" s="8"/>
      <c r="G68" s="7"/>
      <c r="H68" s="7"/>
      <c r="I68" s="7"/>
      <c r="J68" s="7"/>
      <c r="K68" s="9"/>
      <c r="L68" s="9"/>
    </row>
    <row r="69" spans="1:12" x14ac:dyDescent="0.2">
      <c r="A69" s="10"/>
      <c r="B69" s="10"/>
      <c r="C69" s="10"/>
      <c r="D69" s="10"/>
      <c r="E69" s="10" t="s">
        <v>59</v>
      </c>
      <c r="F69" s="11">
        <v>39268</v>
      </c>
      <c r="G69" s="10"/>
      <c r="H69" s="10"/>
      <c r="I69" s="10"/>
      <c r="J69" s="10" t="s">
        <v>93</v>
      </c>
      <c r="K69" s="12">
        <v>240</v>
      </c>
      <c r="L69" s="12"/>
    </row>
    <row r="70" spans="1:12" x14ac:dyDescent="0.2">
      <c r="A70" s="10"/>
      <c r="B70" s="10"/>
      <c r="C70" s="10"/>
      <c r="D70" s="10"/>
      <c r="E70" s="10" t="s">
        <v>59</v>
      </c>
      <c r="F70" s="11">
        <v>39748</v>
      </c>
      <c r="G70" s="10"/>
      <c r="H70" s="10"/>
      <c r="I70" s="10"/>
      <c r="J70" s="10" t="s">
        <v>93</v>
      </c>
      <c r="K70" s="12">
        <v>240</v>
      </c>
      <c r="L70" s="12"/>
    </row>
    <row r="71" spans="1:12" x14ac:dyDescent="0.2">
      <c r="A71" s="10"/>
      <c r="B71" s="10"/>
      <c r="C71" s="10"/>
      <c r="D71" s="10"/>
      <c r="E71" s="10" t="s">
        <v>59</v>
      </c>
      <c r="F71" s="11">
        <v>39987</v>
      </c>
      <c r="G71" s="10"/>
      <c r="H71" s="10"/>
      <c r="I71" s="10"/>
      <c r="J71" s="10" t="s">
        <v>93</v>
      </c>
      <c r="K71" s="12">
        <v>100</v>
      </c>
      <c r="L71" s="12"/>
    </row>
    <row r="72" spans="1:12" x14ac:dyDescent="0.2">
      <c r="A72" s="10"/>
      <c r="B72" s="10"/>
      <c r="C72" s="10"/>
      <c r="D72" s="10"/>
      <c r="E72" s="10" t="s">
        <v>60</v>
      </c>
      <c r="F72" s="11">
        <v>40281</v>
      </c>
      <c r="G72" s="10"/>
      <c r="H72" s="10" t="s">
        <v>77</v>
      </c>
      <c r="I72" s="10" t="s">
        <v>89</v>
      </c>
      <c r="J72" s="10" t="s">
        <v>92</v>
      </c>
      <c r="K72" s="12">
        <v>240</v>
      </c>
      <c r="L72" s="12"/>
    </row>
    <row r="73" spans="1:12" ht="15" thickBot="1" x14ac:dyDescent="0.25">
      <c r="A73" s="10"/>
      <c r="B73" s="10"/>
      <c r="C73" s="10"/>
      <c r="D73" s="10"/>
      <c r="E73" s="10" t="s">
        <v>59</v>
      </c>
      <c r="F73" s="11">
        <v>40288</v>
      </c>
      <c r="G73" s="10"/>
      <c r="H73" s="10" t="s">
        <v>77</v>
      </c>
      <c r="I73" s="10"/>
      <c r="J73" s="10" t="s">
        <v>91</v>
      </c>
      <c r="K73" s="13">
        <v>100</v>
      </c>
      <c r="L73" s="13"/>
    </row>
    <row r="74" spans="1:12" x14ac:dyDescent="0.2">
      <c r="A74" s="10"/>
      <c r="B74" s="10" t="s">
        <v>25</v>
      </c>
      <c r="C74" s="10"/>
      <c r="D74" s="10"/>
      <c r="E74" s="10"/>
      <c r="F74" s="11"/>
      <c r="G74" s="10"/>
      <c r="H74" s="10"/>
      <c r="I74" s="10"/>
      <c r="J74" s="10"/>
      <c r="K74" s="12">
        <f>ROUND(SUM(K68:K73),5)</f>
        <v>920</v>
      </c>
      <c r="L74" s="12">
        <f>ROUND(SUM(L68:L73),5)</f>
        <v>0</v>
      </c>
    </row>
    <row r="75" spans="1:12" ht="15" x14ac:dyDescent="0.25">
      <c r="A75" s="7"/>
      <c r="B75" s="7" t="s">
        <v>26</v>
      </c>
      <c r="C75" s="7"/>
      <c r="D75" s="7"/>
      <c r="E75" s="7"/>
      <c r="F75" s="8"/>
      <c r="G75" s="7"/>
      <c r="H75" s="7"/>
      <c r="I75" s="7"/>
      <c r="J75" s="7"/>
      <c r="K75" s="9"/>
      <c r="L75" s="9"/>
    </row>
    <row r="76" spans="1:12" ht="15" x14ac:dyDescent="0.25">
      <c r="A76" s="7"/>
      <c r="B76" s="7"/>
      <c r="C76" s="7" t="s">
        <v>27</v>
      </c>
      <c r="D76" s="7"/>
      <c r="E76" s="7"/>
      <c r="F76" s="8"/>
      <c r="G76" s="7"/>
      <c r="H76" s="7"/>
      <c r="I76" s="7"/>
      <c r="J76" s="7"/>
      <c r="K76" s="9"/>
      <c r="L76" s="9"/>
    </row>
    <row r="77" spans="1:12" x14ac:dyDescent="0.2">
      <c r="A77" s="10"/>
      <c r="B77" s="10"/>
      <c r="C77" s="10"/>
      <c r="D77" s="10"/>
      <c r="E77" s="10" t="s">
        <v>59</v>
      </c>
      <c r="F77" s="11">
        <v>39006</v>
      </c>
      <c r="G77" s="10"/>
      <c r="H77" s="10" t="s">
        <v>78</v>
      </c>
      <c r="I77" s="10"/>
      <c r="J77" s="10" t="s">
        <v>93</v>
      </c>
      <c r="K77" s="12">
        <v>405</v>
      </c>
      <c r="L77" s="12"/>
    </row>
    <row r="78" spans="1:12" x14ac:dyDescent="0.2">
      <c r="A78" s="10"/>
      <c r="B78" s="10"/>
      <c r="C78" s="10"/>
      <c r="D78" s="10"/>
      <c r="E78" s="10" t="s">
        <v>61</v>
      </c>
      <c r="F78" s="11">
        <v>39082</v>
      </c>
      <c r="G78" s="10" t="s">
        <v>64</v>
      </c>
      <c r="H78" s="10"/>
      <c r="I78" s="10"/>
      <c r="J78" s="10" t="s">
        <v>94</v>
      </c>
      <c r="K78" s="12">
        <v>405</v>
      </c>
      <c r="L78" s="12"/>
    </row>
    <row r="79" spans="1:12" x14ac:dyDescent="0.2">
      <c r="A79" s="10"/>
      <c r="B79" s="10"/>
      <c r="C79" s="10"/>
      <c r="D79" s="10"/>
      <c r="E79" s="10" t="s">
        <v>59</v>
      </c>
      <c r="F79" s="11">
        <v>39755</v>
      </c>
      <c r="G79" s="10"/>
      <c r="H79" s="10" t="s">
        <v>79</v>
      </c>
      <c r="I79" s="10"/>
      <c r="J79" s="10" t="s">
        <v>93</v>
      </c>
      <c r="K79" s="12">
        <v>1446</v>
      </c>
      <c r="L79" s="12"/>
    </row>
    <row r="80" spans="1:12" x14ac:dyDescent="0.2">
      <c r="A80" s="10"/>
      <c r="B80" s="10"/>
      <c r="C80" s="10"/>
      <c r="D80" s="10"/>
      <c r="E80" s="10" t="s">
        <v>59</v>
      </c>
      <c r="F80" s="11">
        <v>39756</v>
      </c>
      <c r="G80" s="10"/>
      <c r="H80" s="10" t="s">
        <v>79</v>
      </c>
      <c r="I80" s="10"/>
      <c r="J80" s="10" t="s">
        <v>93</v>
      </c>
      <c r="K80" s="12">
        <v>475</v>
      </c>
      <c r="L80" s="12"/>
    </row>
    <row r="81" spans="1:12" x14ac:dyDescent="0.2">
      <c r="A81" s="10"/>
      <c r="B81" s="10"/>
      <c r="C81" s="10"/>
      <c r="D81" s="10"/>
      <c r="E81" s="10" t="s">
        <v>59</v>
      </c>
      <c r="F81" s="11">
        <v>40106</v>
      </c>
      <c r="G81" s="10"/>
      <c r="H81" s="10" t="s">
        <v>79</v>
      </c>
      <c r="I81" s="10"/>
      <c r="J81" s="10" t="s">
        <v>93</v>
      </c>
      <c r="K81" s="12">
        <v>391.79</v>
      </c>
      <c r="L81" s="12"/>
    </row>
    <row r="82" spans="1:12" ht="15" thickBot="1" x14ac:dyDescent="0.25">
      <c r="A82" s="10"/>
      <c r="B82" s="10"/>
      <c r="C82" s="10"/>
      <c r="D82" s="10"/>
      <c r="E82" s="10" t="s">
        <v>59</v>
      </c>
      <c r="F82" s="11">
        <v>40358</v>
      </c>
      <c r="G82" s="10"/>
      <c r="H82" s="10" t="s">
        <v>79</v>
      </c>
      <c r="I82" s="10"/>
      <c r="J82" s="10" t="s">
        <v>91</v>
      </c>
      <c r="K82" s="13">
        <v>400.3</v>
      </c>
      <c r="L82" s="13"/>
    </row>
    <row r="83" spans="1:12" x14ac:dyDescent="0.2">
      <c r="A83" s="10"/>
      <c r="B83" s="10"/>
      <c r="C83" s="10" t="s">
        <v>28</v>
      </c>
      <c r="D83" s="10"/>
      <c r="E83" s="10"/>
      <c r="F83" s="11"/>
      <c r="G83" s="10"/>
      <c r="H83" s="10"/>
      <c r="I83" s="10"/>
      <c r="J83" s="10"/>
      <c r="K83" s="12">
        <f>ROUND(SUM(K76:K82),5)</f>
        <v>3523.09</v>
      </c>
      <c r="L83" s="12">
        <f>ROUND(SUM(L76:L82),5)</f>
        <v>0</v>
      </c>
    </row>
    <row r="84" spans="1:12" ht="15" x14ac:dyDescent="0.25">
      <c r="A84" s="7"/>
      <c r="B84" s="7"/>
      <c r="C84" s="7" t="s">
        <v>29</v>
      </c>
      <c r="D84" s="7"/>
      <c r="E84" s="7"/>
      <c r="F84" s="8"/>
      <c r="G84" s="7"/>
      <c r="H84" s="7"/>
      <c r="I84" s="7"/>
      <c r="J84" s="7"/>
      <c r="K84" s="9"/>
      <c r="L84" s="9"/>
    </row>
    <row r="85" spans="1:12" x14ac:dyDescent="0.2">
      <c r="A85" s="10"/>
      <c r="B85" s="10"/>
      <c r="C85" s="10"/>
      <c r="D85" s="10"/>
      <c r="E85" s="10" t="s">
        <v>59</v>
      </c>
      <c r="F85" s="11">
        <v>39036</v>
      </c>
      <c r="G85" s="10"/>
      <c r="H85" s="10" t="s">
        <v>80</v>
      </c>
      <c r="I85" s="10"/>
      <c r="J85" s="10" t="s">
        <v>93</v>
      </c>
      <c r="K85" s="12">
        <v>194.45</v>
      </c>
      <c r="L85" s="12"/>
    </row>
    <row r="86" spans="1:12" x14ac:dyDescent="0.2">
      <c r="A86" s="10"/>
      <c r="B86" s="10"/>
      <c r="C86" s="10"/>
      <c r="D86" s="10"/>
      <c r="E86" s="10" t="s">
        <v>59</v>
      </c>
      <c r="F86" s="11">
        <v>39100</v>
      </c>
      <c r="G86" s="10"/>
      <c r="H86" s="10" t="s">
        <v>80</v>
      </c>
      <c r="I86" s="10"/>
      <c r="J86" s="10" t="s">
        <v>93</v>
      </c>
      <c r="K86" s="12">
        <v>160</v>
      </c>
      <c r="L86" s="12"/>
    </row>
    <row r="87" spans="1:12" x14ac:dyDescent="0.2">
      <c r="A87" s="10"/>
      <c r="B87" s="10"/>
      <c r="C87" s="10"/>
      <c r="D87" s="10"/>
      <c r="E87" s="10" t="s">
        <v>59</v>
      </c>
      <c r="F87" s="11">
        <v>39125</v>
      </c>
      <c r="G87" s="10"/>
      <c r="H87" s="10" t="s">
        <v>80</v>
      </c>
      <c r="I87" s="10"/>
      <c r="J87" s="10" t="s">
        <v>93</v>
      </c>
      <c r="K87" s="12">
        <v>76.25</v>
      </c>
      <c r="L87" s="12"/>
    </row>
    <row r="88" spans="1:12" x14ac:dyDescent="0.2">
      <c r="A88" s="10"/>
      <c r="B88" s="10"/>
      <c r="C88" s="10"/>
      <c r="D88" s="10"/>
      <c r="E88" s="10" t="s">
        <v>59</v>
      </c>
      <c r="F88" s="11">
        <v>39147</v>
      </c>
      <c r="G88" s="10"/>
      <c r="H88" s="10" t="s">
        <v>80</v>
      </c>
      <c r="I88" s="10"/>
      <c r="J88" s="10" t="s">
        <v>93</v>
      </c>
      <c r="K88" s="12">
        <v>146.55000000000001</v>
      </c>
      <c r="L88" s="12"/>
    </row>
    <row r="89" spans="1:12" x14ac:dyDescent="0.2">
      <c r="A89" s="10"/>
      <c r="B89" s="10"/>
      <c r="C89" s="10"/>
      <c r="D89" s="10"/>
      <c r="E89" s="10" t="s">
        <v>59</v>
      </c>
      <c r="F89" s="11">
        <v>39386</v>
      </c>
      <c r="G89" s="10"/>
      <c r="H89" s="10" t="s">
        <v>80</v>
      </c>
      <c r="I89" s="10"/>
      <c r="J89" s="10" t="s">
        <v>93</v>
      </c>
      <c r="K89" s="12">
        <v>156.80000000000001</v>
      </c>
      <c r="L89" s="12"/>
    </row>
    <row r="90" spans="1:12" x14ac:dyDescent="0.2">
      <c r="A90" s="10"/>
      <c r="B90" s="10"/>
      <c r="C90" s="10"/>
      <c r="D90" s="10"/>
      <c r="E90" s="10" t="s">
        <v>59</v>
      </c>
      <c r="F90" s="11">
        <v>39504</v>
      </c>
      <c r="G90" s="10"/>
      <c r="H90" s="10" t="s">
        <v>80</v>
      </c>
      <c r="I90" s="10"/>
      <c r="J90" s="10" t="s">
        <v>93</v>
      </c>
      <c r="K90" s="12">
        <v>161.19999999999999</v>
      </c>
      <c r="L90" s="12"/>
    </row>
    <row r="91" spans="1:12" x14ac:dyDescent="0.2">
      <c r="A91" s="10"/>
      <c r="B91" s="10"/>
      <c r="C91" s="10"/>
      <c r="D91" s="10"/>
      <c r="E91" s="10" t="s">
        <v>59</v>
      </c>
      <c r="F91" s="11">
        <v>39695</v>
      </c>
      <c r="G91" s="10"/>
      <c r="H91" s="10" t="s">
        <v>80</v>
      </c>
      <c r="I91" s="10"/>
      <c r="J91" s="10" t="s">
        <v>93</v>
      </c>
      <c r="K91" s="12">
        <v>212.8</v>
      </c>
      <c r="L91" s="12"/>
    </row>
    <row r="92" spans="1:12" x14ac:dyDescent="0.2">
      <c r="A92" s="10"/>
      <c r="B92" s="10"/>
      <c r="C92" s="10"/>
      <c r="D92" s="10"/>
      <c r="E92" s="10" t="s">
        <v>59</v>
      </c>
      <c r="F92" s="11">
        <v>39800</v>
      </c>
      <c r="G92" s="10"/>
      <c r="H92" s="10" t="s">
        <v>80</v>
      </c>
      <c r="I92" s="10"/>
      <c r="J92" s="10" t="s">
        <v>93</v>
      </c>
      <c r="K92" s="12">
        <v>122.5</v>
      </c>
      <c r="L92" s="12"/>
    </row>
    <row r="93" spans="1:12" x14ac:dyDescent="0.2">
      <c r="A93" s="10"/>
      <c r="B93" s="10"/>
      <c r="C93" s="10"/>
      <c r="D93" s="10"/>
      <c r="E93" s="10" t="s">
        <v>59</v>
      </c>
      <c r="F93" s="11">
        <v>39974</v>
      </c>
      <c r="G93" s="10"/>
      <c r="H93" s="10" t="s">
        <v>80</v>
      </c>
      <c r="I93" s="10"/>
      <c r="J93" s="10" t="s">
        <v>93</v>
      </c>
      <c r="K93" s="12">
        <v>163.75</v>
      </c>
      <c r="L93" s="12"/>
    </row>
    <row r="94" spans="1:12" x14ac:dyDescent="0.2">
      <c r="A94" s="10"/>
      <c r="B94" s="10"/>
      <c r="C94" s="10"/>
      <c r="D94" s="10"/>
      <c r="E94" s="10" t="s">
        <v>60</v>
      </c>
      <c r="F94" s="11">
        <v>40281</v>
      </c>
      <c r="G94" s="10"/>
      <c r="H94" s="10" t="s">
        <v>80</v>
      </c>
      <c r="I94" s="10"/>
      <c r="J94" s="10" t="s">
        <v>92</v>
      </c>
      <c r="K94" s="12">
        <v>270</v>
      </c>
      <c r="L94" s="12"/>
    </row>
    <row r="95" spans="1:12" x14ac:dyDescent="0.2">
      <c r="A95" s="10"/>
      <c r="B95" s="10"/>
      <c r="C95" s="10"/>
      <c r="D95" s="10"/>
      <c r="E95" s="10" t="s">
        <v>59</v>
      </c>
      <c r="F95" s="11">
        <v>40281</v>
      </c>
      <c r="G95" s="10"/>
      <c r="H95" s="10" t="s">
        <v>80</v>
      </c>
      <c r="I95" s="10"/>
      <c r="J95" s="10" t="s">
        <v>91</v>
      </c>
      <c r="K95" s="12">
        <v>270</v>
      </c>
      <c r="L95" s="12"/>
    </row>
    <row r="96" spans="1:12" x14ac:dyDescent="0.2">
      <c r="A96" s="10"/>
      <c r="B96" s="10"/>
      <c r="C96" s="10"/>
      <c r="D96" s="10"/>
      <c r="E96" s="10" t="s">
        <v>59</v>
      </c>
      <c r="F96" s="11">
        <v>40305</v>
      </c>
      <c r="G96" s="10"/>
      <c r="H96" s="10" t="s">
        <v>80</v>
      </c>
      <c r="I96" s="10"/>
      <c r="J96" s="10" t="s">
        <v>91</v>
      </c>
      <c r="K96" s="12">
        <v>70</v>
      </c>
      <c r="L96" s="12"/>
    </row>
    <row r="97" spans="1:12" x14ac:dyDescent="0.2">
      <c r="A97" s="10"/>
      <c r="B97" s="10"/>
      <c r="C97" s="10"/>
      <c r="D97" s="10"/>
      <c r="E97" s="10" t="s">
        <v>59</v>
      </c>
      <c r="F97" s="11">
        <v>40345</v>
      </c>
      <c r="G97" s="10"/>
      <c r="H97" s="10" t="s">
        <v>80</v>
      </c>
      <c r="I97" s="10"/>
      <c r="J97" s="10" t="s">
        <v>91</v>
      </c>
      <c r="K97" s="12">
        <v>100</v>
      </c>
      <c r="L97" s="12"/>
    </row>
    <row r="98" spans="1:12" x14ac:dyDescent="0.2">
      <c r="A98" s="10"/>
      <c r="B98" s="10"/>
      <c r="C98" s="10"/>
      <c r="D98" s="10"/>
      <c r="E98" s="10" t="s">
        <v>59</v>
      </c>
      <c r="F98" s="11">
        <v>40403</v>
      </c>
      <c r="G98" s="10"/>
      <c r="H98" s="10" t="s">
        <v>80</v>
      </c>
      <c r="I98" s="10"/>
      <c r="J98" s="10" t="s">
        <v>91</v>
      </c>
      <c r="K98" s="12">
        <v>100</v>
      </c>
      <c r="L98" s="12"/>
    </row>
    <row r="99" spans="1:12" x14ac:dyDescent="0.2">
      <c r="A99" s="10"/>
      <c r="B99" s="10"/>
      <c r="C99" s="10"/>
      <c r="D99" s="10"/>
      <c r="E99" s="10" t="s">
        <v>59</v>
      </c>
      <c r="F99" s="11">
        <v>40448</v>
      </c>
      <c r="G99" s="10"/>
      <c r="H99" s="10" t="s">
        <v>80</v>
      </c>
      <c r="I99" s="10"/>
      <c r="J99" s="10" t="s">
        <v>91</v>
      </c>
      <c r="K99" s="12">
        <v>140</v>
      </c>
      <c r="L99" s="12"/>
    </row>
    <row r="100" spans="1:12" x14ac:dyDescent="0.2">
      <c r="A100" s="10"/>
      <c r="B100" s="10"/>
      <c r="C100" s="10"/>
      <c r="D100" s="10"/>
      <c r="E100" s="10" t="s">
        <v>59</v>
      </c>
      <c r="F100" s="11">
        <v>40490</v>
      </c>
      <c r="G100" s="10"/>
      <c r="H100" s="10" t="s">
        <v>80</v>
      </c>
      <c r="I100" s="10"/>
      <c r="J100" s="10" t="s">
        <v>91</v>
      </c>
      <c r="K100" s="12">
        <v>170</v>
      </c>
      <c r="L100" s="12"/>
    </row>
    <row r="101" spans="1:12" ht="15" thickBot="1" x14ac:dyDescent="0.25">
      <c r="A101" s="10"/>
      <c r="B101" s="10"/>
      <c r="C101" s="10"/>
      <c r="D101" s="10"/>
      <c r="E101" s="10" t="s">
        <v>59</v>
      </c>
      <c r="F101" s="11">
        <v>40529</v>
      </c>
      <c r="G101" s="10"/>
      <c r="H101" s="10" t="s">
        <v>80</v>
      </c>
      <c r="I101" s="10"/>
      <c r="J101" s="10" t="s">
        <v>91</v>
      </c>
      <c r="K101" s="13">
        <v>100</v>
      </c>
      <c r="L101" s="13"/>
    </row>
    <row r="102" spans="1:12" x14ac:dyDescent="0.2">
      <c r="A102" s="10"/>
      <c r="B102" s="10"/>
      <c r="C102" s="10" t="s">
        <v>30</v>
      </c>
      <c r="D102" s="10"/>
      <c r="E102" s="10"/>
      <c r="F102" s="11"/>
      <c r="G102" s="10"/>
      <c r="H102" s="10"/>
      <c r="I102" s="10"/>
      <c r="J102" s="10"/>
      <c r="K102" s="12">
        <f>ROUND(SUM(K84:K101),5)</f>
        <v>2614.3000000000002</v>
      </c>
      <c r="L102" s="12">
        <f>ROUND(SUM(L84:L101),5)</f>
        <v>0</v>
      </c>
    </row>
    <row r="103" spans="1:12" ht="15" x14ac:dyDescent="0.25">
      <c r="A103" s="7"/>
      <c r="B103" s="7"/>
      <c r="C103" s="7" t="s">
        <v>31</v>
      </c>
      <c r="D103" s="7"/>
      <c r="E103" s="7"/>
      <c r="F103" s="8"/>
      <c r="G103" s="7"/>
      <c r="H103" s="7"/>
      <c r="I103" s="7"/>
      <c r="J103" s="7"/>
      <c r="K103" s="9"/>
      <c r="L103" s="9"/>
    </row>
    <row r="104" spans="1:12" x14ac:dyDescent="0.2">
      <c r="A104" s="10"/>
      <c r="B104" s="10"/>
      <c r="C104" s="10"/>
      <c r="D104" s="10"/>
      <c r="E104" s="10" t="s">
        <v>59</v>
      </c>
      <c r="F104" s="11">
        <v>40459</v>
      </c>
      <c r="G104" s="10"/>
      <c r="H104" s="10" t="s">
        <v>81</v>
      </c>
      <c r="I104" s="10"/>
      <c r="J104" s="10" t="s">
        <v>91</v>
      </c>
      <c r="K104" s="12">
        <v>965</v>
      </c>
      <c r="L104" s="12"/>
    </row>
    <row r="105" spans="1:12" ht="15" thickBot="1" x14ac:dyDescent="0.25">
      <c r="A105" s="10"/>
      <c r="B105" s="10"/>
      <c r="C105" s="10"/>
      <c r="D105" s="10"/>
      <c r="E105" s="10" t="s">
        <v>59</v>
      </c>
      <c r="F105" s="11">
        <v>40526</v>
      </c>
      <c r="G105" s="10"/>
      <c r="H105" s="10" t="s">
        <v>81</v>
      </c>
      <c r="I105" s="10"/>
      <c r="J105" s="10" t="s">
        <v>91</v>
      </c>
      <c r="K105" s="14">
        <v>1152.5</v>
      </c>
      <c r="L105" s="14"/>
    </row>
    <row r="106" spans="1:12" ht="15" thickBot="1" x14ac:dyDescent="0.25">
      <c r="A106" s="10"/>
      <c r="B106" s="10"/>
      <c r="C106" s="10" t="s">
        <v>32</v>
      </c>
      <c r="D106" s="10"/>
      <c r="E106" s="10"/>
      <c r="F106" s="11"/>
      <c r="G106" s="10"/>
      <c r="H106" s="10"/>
      <c r="I106" s="10"/>
      <c r="J106" s="10"/>
      <c r="K106" s="15">
        <f>ROUND(SUM(K103:K105),5)</f>
        <v>2117.5</v>
      </c>
      <c r="L106" s="15">
        <f>ROUND(SUM(L103:L105),5)</f>
        <v>0</v>
      </c>
    </row>
    <row r="107" spans="1:12" x14ac:dyDescent="0.2">
      <c r="A107" s="10"/>
      <c r="B107" s="10" t="s">
        <v>33</v>
      </c>
      <c r="C107" s="10"/>
      <c r="D107" s="10"/>
      <c r="E107" s="10"/>
      <c r="F107" s="11"/>
      <c r="G107" s="10"/>
      <c r="H107" s="10"/>
      <c r="I107" s="10"/>
      <c r="J107" s="10"/>
      <c r="K107" s="12">
        <f>ROUND(K83+K102+K106,5)</f>
        <v>8254.89</v>
      </c>
      <c r="L107" s="12">
        <f>ROUND(L83+L102+L106,5)</f>
        <v>0</v>
      </c>
    </row>
    <row r="108" spans="1:12" ht="15" x14ac:dyDescent="0.25">
      <c r="A108" s="7"/>
      <c r="B108" s="7" t="s">
        <v>34</v>
      </c>
      <c r="C108" s="7"/>
      <c r="D108" s="7"/>
      <c r="E108" s="7"/>
      <c r="F108" s="8"/>
      <c r="G108" s="7"/>
      <c r="H108" s="7"/>
      <c r="I108" s="7"/>
      <c r="J108" s="7"/>
      <c r="K108" s="9"/>
      <c r="L108" s="9"/>
    </row>
    <row r="109" spans="1:12" ht="15" x14ac:dyDescent="0.25">
      <c r="A109" s="7"/>
      <c r="B109" s="7"/>
      <c r="C109" s="7" t="s">
        <v>35</v>
      </c>
      <c r="D109" s="7"/>
      <c r="E109" s="7"/>
      <c r="F109" s="8"/>
      <c r="G109" s="7"/>
      <c r="H109" s="7"/>
      <c r="I109" s="7"/>
      <c r="J109" s="7"/>
      <c r="K109" s="9"/>
      <c r="L109" s="9"/>
    </row>
    <row r="110" spans="1:12" ht="15" thickBot="1" x14ac:dyDescent="0.25">
      <c r="A110" s="1"/>
      <c r="B110" s="1"/>
      <c r="C110" s="1"/>
      <c r="D110" s="10"/>
      <c r="E110" s="10" t="s">
        <v>59</v>
      </c>
      <c r="F110" s="11">
        <v>40045</v>
      </c>
      <c r="G110" s="10"/>
      <c r="H110" s="10" t="s">
        <v>67</v>
      </c>
      <c r="I110" s="10"/>
      <c r="J110" s="10" t="s">
        <v>93</v>
      </c>
      <c r="K110" s="14">
        <v>250</v>
      </c>
      <c r="L110" s="14"/>
    </row>
    <row r="111" spans="1:12" ht="15" thickBot="1" x14ac:dyDescent="0.25">
      <c r="A111" s="10"/>
      <c r="B111" s="10"/>
      <c r="C111" s="10" t="s">
        <v>36</v>
      </c>
      <c r="D111" s="10"/>
      <c r="E111" s="10"/>
      <c r="F111" s="11"/>
      <c r="G111" s="10"/>
      <c r="H111" s="10"/>
      <c r="I111" s="10"/>
      <c r="J111" s="10"/>
      <c r="K111" s="15">
        <f>ROUND(SUM(K109:K110),5)</f>
        <v>250</v>
      </c>
      <c r="L111" s="15">
        <f>ROUND(SUM(L109:L110),5)</f>
        <v>0</v>
      </c>
    </row>
    <row r="112" spans="1:12" x14ac:dyDescent="0.2">
      <c r="A112" s="10"/>
      <c r="B112" s="10" t="s">
        <v>37</v>
      </c>
      <c r="C112" s="10"/>
      <c r="D112" s="10"/>
      <c r="E112" s="10"/>
      <c r="F112" s="11"/>
      <c r="G112" s="10"/>
      <c r="H112" s="10"/>
      <c r="I112" s="10"/>
      <c r="J112" s="10"/>
      <c r="K112" s="12">
        <f>K111</f>
        <v>250</v>
      </c>
      <c r="L112" s="12">
        <f>L111</f>
        <v>0</v>
      </c>
    </row>
    <row r="113" spans="1:12" ht="15" x14ac:dyDescent="0.25">
      <c r="A113" s="7"/>
      <c r="B113" s="7" t="s">
        <v>38</v>
      </c>
      <c r="C113" s="7"/>
      <c r="D113" s="7"/>
      <c r="E113" s="7"/>
      <c r="F113" s="8"/>
      <c r="G113" s="7"/>
      <c r="H113" s="7"/>
      <c r="I113" s="7"/>
      <c r="J113" s="7"/>
      <c r="K113" s="9"/>
      <c r="L113" s="9"/>
    </row>
    <row r="114" spans="1:12" x14ac:dyDescent="0.2">
      <c r="A114" s="10"/>
      <c r="B114" s="10"/>
      <c r="C114" s="10"/>
      <c r="D114" s="10"/>
      <c r="E114" s="10" t="s">
        <v>59</v>
      </c>
      <c r="F114" s="11">
        <v>39034</v>
      </c>
      <c r="G114" s="10"/>
      <c r="H114" s="10" t="s">
        <v>82</v>
      </c>
      <c r="I114" s="10"/>
      <c r="J114" s="10" t="s">
        <v>93</v>
      </c>
      <c r="K114" s="12">
        <v>1900</v>
      </c>
      <c r="L114" s="12"/>
    </row>
    <row r="115" spans="1:12" x14ac:dyDescent="0.2">
      <c r="A115" s="10"/>
      <c r="B115" s="10"/>
      <c r="C115" s="10"/>
      <c r="D115" s="10"/>
      <c r="E115" s="10" t="s">
        <v>59</v>
      </c>
      <c r="F115" s="11">
        <v>39052</v>
      </c>
      <c r="G115" s="10"/>
      <c r="H115" s="10" t="s">
        <v>82</v>
      </c>
      <c r="I115" s="10"/>
      <c r="J115" s="10" t="s">
        <v>93</v>
      </c>
      <c r="K115" s="12">
        <v>950</v>
      </c>
      <c r="L115" s="12"/>
    </row>
    <row r="116" spans="1:12" x14ac:dyDescent="0.2">
      <c r="A116" s="10"/>
      <c r="B116" s="10"/>
      <c r="C116" s="10"/>
      <c r="D116" s="10"/>
      <c r="E116" s="10" t="s">
        <v>61</v>
      </c>
      <c r="F116" s="11">
        <v>39082</v>
      </c>
      <c r="G116" s="10" t="s">
        <v>64</v>
      </c>
      <c r="H116" s="10"/>
      <c r="I116" s="10"/>
      <c r="J116" s="10" t="s">
        <v>94</v>
      </c>
      <c r="K116" s="12">
        <v>1900</v>
      </c>
      <c r="L116" s="12"/>
    </row>
    <row r="117" spans="1:12" x14ac:dyDescent="0.2">
      <c r="A117" s="10"/>
      <c r="B117" s="10"/>
      <c r="C117" s="10"/>
      <c r="D117" s="10"/>
      <c r="E117" s="10" t="s">
        <v>59</v>
      </c>
      <c r="F117" s="11">
        <v>39142</v>
      </c>
      <c r="G117" s="10"/>
      <c r="H117" s="10" t="s">
        <v>82</v>
      </c>
      <c r="I117" s="10"/>
      <c r="J117" s="10" t="s">
        <v>93</v>
      </c>
      <c r="K117" s="12">
        <v>950</v>
      </c>
      <c r="L117" s="12"/>
    </row>
    <row r="118" spans="1:12" x14ac:dyDescent="0.2">
      <c r="A118" s="10"/>
      <c r="B118" s="10"/>
      <c r="C118" s="10"/>
      <c r="D118" s="10"/>
      <c r="E118" s="10" t="s">
        <v>59</v>
      </c>
      <c r="F118" s="11">
        <v>39539</v>
      </c>
      <c r="G118" s="10"/>
      <c r="H118" s="10" t="s">
        <v>82</v>
      </c>
      <c r="I118" s="10"/>
      <c r="J118" s="10" t="s">
        <v>93</v>
      </c>
      <c r="K118" s="12">
        <v>1950</v>
      </c>
      <c r="L118" s="12"/>
    </row>
    <row r="119" spans="1:12" x14ac:dyDescent="0.2">
      <c r="A119" s="10"/>
      <c r="B119" s="10"/>
      <c r="C119" s="10"/>
      <c r="D119" s="10"/>
      <c r="E119" s="10" t="s">
        <v>59</v>
      </c>
      <c r="F119" s="11">
        <v>40007</v>
      </c>
      <c r="G119" s="10"/>
      <c r="H119" s="10" t="s">
        <v>67</v>
      </c>
      <c r="I119" s="10"/>
      <c r="J119" s="10" t="s">
        <v>93</v>
      </c>
      <c r="K119" s="12">
        <v>2250</v>
      </c>
      <c r="L119" s="12"/>
    </row>
    <row r="120" spans="1:12" x14ac:dyDescent="0.2">
      <c r="A120" s="10"/>
      <c r="B120" s="10"/>
      <c r="C120" s="10"/>
      <c r="D120" s="10"/>
      <c r="E120" s="10" t="s">
        <v>59</v>
      </c>
      <c r="F120" s="11">
        <v>40009</v>
      </c>
      <c r="G120" s="10"/>
      <c r="H120" s="10" t="s">
        <v>67</v>
      </c>
      <c r="I120" s="10"/>
      <c r="J120" s="10" t="s">
        <v>93</v>
      </c>
      <c r="K120" s="12">
        <v>2250</v>
      </c>
      <c r="L120" s="12"/>
    </row>
    <row r="121" spans="1:12" x14ac:dyDescent="0.2">
      <c r="A121" s="10"/>
      <c r="B121" s="10"/>
      <c r="C121" s="10"/>
      <c r="D121" s="10"/>
      <c r="E121" s="10" t="s">
        <v>62</v>
      </c>
      <c r="F121" s="11">
        <v>40042</v>
      </c>
      <c r="G121" s="10"/>
      <c r="H121" s="10" t="s">
        <v>67</v>
      </c>
      <c r="I121" s="10" t="s">
        <v>62</v>
      </c>
      <c r="J121" s="10" t="s">
        <v>93</v>
      </c>
      <c r="K121" s="12"/>
      <c r="L121" s="12">
        <v>2250</v>
      </c>
    </row>
    <row r="122" spans="1:12" x14ac:dyDescent="0.2">
      <c r="A122" s="10"/>
      <c r="B122" s="10"/>
      <c r="C122" s="10"/>
      <c r="D122" s="10"/>
      <c r="E122" s="10" t="s">
        <v>59</v>
      </c>
      <c r="F122" s="11">
        <v>40045</v>
      </c>
      <c r="G122" s="10"/>
      <c r="H122" s="10" t="s">
        <v>67</v>
      </c>
      <c r="I122" s="10"/>
      <c r="J122" s="10" t="s">
        <v>93</v>
      </c>
      <c r="K122" s="12">
        <v>2400</v>
      </c>
      <c r="L122" s="12"/>
    </row>
    <row r="123" spans="1:12" x14ac:dyDescent="0.2">
      <c r="A123" s="10"/>
      <c r="B123" s="10"/>
      <c r="C123" s="10"/>
      <c r="D123" s="10"/>
      <c r="E123" s="10" t="s">
        <v>59</v>
      </c>
      <c r="F123" s="11">
        <v>40337</v>
      </c>
      <c r="G123" s="10"/>
      <c r="H123" s="10" t="s">
        <v>67</v>
      </c>
      <c r="I123" s="10"/>
      <c r="J123" s="10" t="s">
        <v>91</v>
      </c>
      <c r="K123" s="12">
        <v>3625</v>
      </c>
      <c r="L123" s="12"/>
    </row>
    <row r="124" spans="1:12" ht="15" thickBot="1" x14ac:dyDescent="0.25">
      <c r="A124" s="10"/>
      <c r="B124" s="10"/>
      <c r="C124" s="10"/>
      <c r="D124" s="10"/>
      <c r="E124" s="10" t="s">
        <v>59</v>
      </c>
      <c r="F124" s="11">
        <v>40417</v>
      </c>
      <c r="G124" s="10"/>
      <c r="H124" s="10" t="s">
        <v>67</v>
      </c>
      <c r="I124" s="10"/>
      <c r="J124" s="10" t="s">
        <v>91</v>
      </c>
      <c r="K124" s="13">
        <v>800</v>
      </c>
      <c r="L124" s="13"/>
    </row>
    <row r="125" spans="1:12" x14ac:dyDescent="0.2">
      <c r="A125" s="10"/>
      <c r="B125" s="10" t="s">
        <v>39</v>
      </c>
      <c r="C125" s="10"/>
      <c r="D125" s="10"/>
      <c r="E125" s="10"/>
      <c r="F125" s="11"/>
      <c r="G125" s="10"/>
      <c r="H125" s="10"/>
      <c r="I125" s="10"/>
      <c r="J125" s="10"/>
      <c r="K125" s="12">
        <f>ROUND(SUM(K113:K124),5)</f>
        <v>18975</v>
      </c>
      <c r="L125" s="12">
        <f>ROUND(SUM(L113:L124),5)</f>
        <v>2250</v>
      </c>
    </row>
    <row r="126" spans="1:12" ht="15" x14ac:dyDescent="0.25">
      <c r="A126" s="7"/>
      <c r="B126" s="7" t="s">
        <v>40</v>
      </c>
      <c r="C126" s="7"/>
      <c r="D126" s="7"/>
      <c r="E126" s="7"/>
      <c r="F126" s="8"/>
      <c r="G126" s="7"/>
      <c r="H126" s="7"/>
      <c r="I126" s="7"/>
      <c r="J126" s="7"/>
      <c r="K126" s="9"/>
      <c r="L126" s="9"/>
    </row>
    <row r="127" spans="1:12" x14ac:dyDescent="0.2">
      <c r="A127" s="10"/>
      <c r="B127" s="10"/>
      <c r="C127" s="10"/>
      <c r="D127" s="10"/>
      <c r="E127" s="10" t="s">
        <v>59</v>
      </c>
      <c r="F127" s="11">
        <v>39539</v>
      </c>
      <c r="G127" s="10"/>
      <c r="H127" s="10" t="s">
        <v>82</v>
      </c>
      <c r="I127" s="10"/>
      <c r="J127" s="10" t="s">
        <v>93</v>
      </c>
      <c r="K127" s="12">
        <v>1950</v>
      </c>
      <c r="L127" s="12"/>
    </row>
    <row r="128" spans="1:12" x14ac:dyDescent="0.2">
      <c r="A128" s="10"/>
      <c r="B128" s="10"/>
      <c r="C128" s="10"/>
      <c r="D128" s="10"/>
      <c r="E128" s="10" t="s">
        <v>59</v>
      </c>
      <c r="F128" s="11">
        <v>39827</v>
      </c>
      <c r="G128" s="10"/>
      <c r="H128" s="10" t="s">
        <v>83</v>
      </c>
      <c r="I128" s="10"/>
      <c r="J128" s="10" t="s">
        <v>93</v>
      </c>
      <c r="K128" s="12">
        <v>625</v>
      </c>
      <c r="L128" s="12"/>
    </row>
    <row r="129" spans="1:12" x14ac:dyDescent="0.2">
      <c r="A129" s="10"/>
      <c r="B129" s="10"/>
      <c r="C129" s="10"/>
      <c r="D129" s="10"/>
      <c r="E129" s="10" t="s">
        <v>59</v>
      </c>
      <c r="F129" s="11">
        <v>39933</v>
      </c>
      <c r="G129" s="10"/>
      <c r="H129" s="10" t="s">
        <v>83</v>
      </c>
      <c r="I129" s="10"/>
      <c r="J129" s="10" t="s">
        <v>93</v>
      </c>
      <c r="K129" s="12">
        <v>1050</v>
      </c>
      <c r="L129" s="12"/>
    </row>
    <row r="130" spans="1:12" x14ac:dyDescent="0.2">
      <c r="A130" s="10"/>
      <c r="B130" s="10"/>
      <c r="C130" s="10"/>
      <c r="D130" s="10"/>
      <c r="E130" s="10" t="s">
        <v>59</v>
      </c>
      <c r="F130" s="11">
        <v>40287</v>
      </c>
      <c r="G130" s="10"/>
      <c r="H130" s="10" t="s">
        <v>83</v>
      </c>
      <c r="I130" s="10"/>
      <c r="J130" s="10" t="s">
        <v>91</v>
      </c>
      <c r="K130" s="12">
        <v>325</v>
      </c>
      <c r="L130" s="12"/>
    </row>
    <row r="131" spans="1:12" x14ac:dyDescent="0.2">
      <c r="A131" s="10"/>
      <c r="B131" s="10"/>
      <c r="C131" s="10"/>
      <c r="D131" s="10"/>
      <c r="E131" s="10" t="s">
        <v>59</v>
      </c>
      <c r="F131" s="11">
        <v>40287</v>
      </c>
      <c r="G131" s="10"/>
      <c r="H131" s="10" t="s">
        <v>83</v>
      </c>
      <c r="I131" s="10"/>
      <c r="J131" s="10" t="s">
        <v>91</v>
      </c>
      <c r="K131" s="12">
        <v>250</v>
      </c>
      <c r="L131" s="12"/>
    </row>
    <row r="132" spans="1:12" ht="15" thickBot="1" x14ac:dyDescent="0.25">
      <c r="A132" s="10"/>
      <c r="B132" s="10"/>
      <c r="C132" s="10"/>
      <c r="D132" s="10"/>
      <c r="E132" s="10" t="s">
        <v>59</v>
      </c>
      <c r="F132" s="11">
        <v>40287</v>
      </c>
      <c r="G132" s="10"/>
      <c r="H132" s="10" t="s">
        <v>83</v>
      </c>
      <c r="I132" s="10"/>
      <c r="J132" s="10" t="s">
        <v>91</v>
      </c>
      <c r="K132" s="13">
        <v>125</v>
      </c>
      <c r="L132" s="13"/>
    </row>
    <row r="133" spans="1:12" x14ac:dyDescent="0.2">
      <c r="A133" s="10"/>
      <c r="B133" s="10" t="s">
        <v>41</v>
      </c>
      <c r="C133" s="10"/>
      <c r="D133" s="10"/>
      <c r="E133" s="10"/>
      <c r="F133" s="11"/>
      <c r="G133" s="10"/>
      <c r="H133" s="10"/>
      <c r="I133" s="10"/>
      <c r="J133" s="10"/>
      <c r="K133" s="12">
        <f>ROUND(SUM(K126:K132),5)</f>
        <v>4325</v>
      </c>
      <c r="L133" s="12">
        <f>ROUND(SUM(L126:L132),5)</f>
        <v>0</v>
      </c>
    </row>
    <row r="134" spans="1:12" ht="15" x14ac:dyDescent="0.25">
      <c r="A134" s="7"/>
      <c r="B134" s="7" t="s">
        <v>42</v>
      </c>
      <c r="C134" s="7"/>
      <c r="D134" s="7"/>
      <c r="E134" s="7"/>
      <c r="F134" s="8"/>
      <c r="G134" s="7"/>
      <c r="H134" s="7"/>
      <c r="I134" s="7"/>
      <c r="J134" s="7"/>
      <c r="K134" s="9"/>
      <c r="L134" s="9"/>
    </row>
    <row r="135" spans="1:12" ht="15" x14ac:dyDescent="0.25">
      <c r="A135" s="7"/>
      <c r="B135" s="7"/>
      <c r="C135" s="7" t="s">
        <v>43</v>
      </c>
      <c r="D135" s="7"/>
      <c r="E135" s="7"/>
      <c r="F135" s="8"/>
      <c r="G135" s="7"/>
      <c r="H135" s="7"/>
      <c r="I135" s="7"/>
      <c r="J135" s="7"/>
      <c r="K135" s="9"/>
      <c r="L135" s="9"/>
    </row>
    <row r="136" spans="1:12" ht="15" thickBot="1" x14ac:dyDescent="0.25">
      <c r="A136" s="1"/>
      <c r="B136" s="1"/>
      <c r="C136" s="1"/>
      <c r="D136" s="10"/>
      <c r="E136" s="10" t="s">
        <v>61</v>
      </c>
      <c r="F136" s="11">
        <v>39082</v>
      </c>
      <c r="G136" s="10" t="s">
        <v>64</v>
      </c>
      <c r="H136" s="10"/>
      <c r="I136" s="10"/>
      <c r="J136" s="10" t="s">
        <v>94</v>
      </c>
      <c r="K136" s="14">
        <v>792.7</v>
      </c>
      <c r="L136" s="14"/>
    </row>
    <row r="137" spans="1:12" ht="15" thickBot="1" x14ac:dyDescent="0.25">
      <c r="A137" s="10"/>
      <c r="B137" s="10"/>
      <c r="C137" s="10" t="s">
        <v>44</v>
      </c>
      <c r="D137" s="10"/>
      <c r="E137" s="10"/>
      <c r="F137" s="11"/>
      <c r="G137" s="10"/>
      <c r="H137" s="10"/>
      <c r="I137" s="10"/>
      <c r="J137" s="10"/>
      <c r="K137" s="15">
        <f>ROUND(SUM(K135:K136),5)</f>
        <v>792.7</v>
      </c>
      <c r="L137" s="15">
        <f>ROUND(SUM(L135:L136),5)</f>
        <v>0</v>
      </c>
    </row>
    <row r="138" spans="1:12" x14ac:dyDescent="0.2">
      <c r="A138" s="10"/>
      <c r="B138" s="10" t="s">
        <v>45</v>
      </c>
      <c r="C138" s="10"/>
      <c r="D138" s="10"/>
      <c r="E138" s="10"/>
      <c r="F138" s="11"/>
      <c r="G138" s="10"/>
      <c r="H138" s="10"/>
      <c r="I138" s="10"/>
      <c r="J138" s="10"/>
      <c r="K138" s="12">
        <f>K137</f>
        <v>792.7</v>
      </c>
      <c r="L138" s="12">
        <f>L137</f>
        <v>0</v>
      </c>
    </row>
    <row r="139" spans="1:12" ht="15" x14ac:dyDescent="0.25">
      <c r="A139" s="7"/>
      <c r="B139" s="7" t="s">
        <v>46</v>
      </c>
      <c r="C139" s="7"/>
      <c r="D139" s="7"/>
      <c r="E139" s="7"/>
      <c r="F139" s="8"/>
      <c r="G139" s="7"/>
      <c r="H139" s="7"/>
      <c r="I139" s="7"/>
      <c r="J139" s="7"/>
      <c r="K139" s="9"/>
      <c r="L139" s="9"/>
    </row>
    <row r="140" spans="1:12" ht="15" x14ac:dyDescent="0.25">
      <c r="A140" s="7"/>
      <c r="B140" s="7"/>
      <c r="C140" s="7" t="s">
        <v>47</v>
      </c>
      <c r="D140" s="7"/>
      <c r="E140" s="7"/>
      <c r="F140" s="8"/>
      <c r="G140" s="7"/>
      <c r="H140" s="7"/>
      <c r="I140" s="7"/>
      <c r="J140" s="7"/>
      <c r="K140" s="9"/>
      <c r="L140" s="9"/>
    </row>
    <row r="141" spans="1:12" ht="15" thickBot="1" x14ac:dyDescent="0.25">
      <c r="A141" s="1"/>
      <c r="B141" s="1"/>
      <c r="C141" s="1"/>
      <c r="D141" s="10"/>
      <c r="E141" s="10" t="s">
        <v>59</v>
      </c>
      <c r="F141" s="11">
        <v>39141</v>
      </c>
      <c r="G141" s="10"/>
      <c r="H141" s="10"/>
      <c r="I141" s="10"/>
      <c r="J141" s="10" t="s">
        <v>93</v>
      </c>
      <c r="K141" s="14">
        <v>1084.02</v>
      </c>
      <c r="L141" s="14"/>
    </row>
    <row r="142" spans="1:12" ht="15" thickBot="1" x14ac:dyDescent="0.25">
      <c r="A142" s="10"/>
      <c r="B142" s="10"/>
      <c r="C142" s="10" t="s">
        <v>48</v>
      </c>
      <c r="D142" s="10"/>
      <c r="E142" s="10"/>
      <c r="F142" s="11"/>
      <c r="G142" s="10"/>
      <c r="H142" s="10"/>
      <c r="I142" s="10"/>
      <c r="J142" s="10"/>
      <c r="K142" s="15">
        <f>ROUND(SUM(K140:K141),5)</f>
        <v>1084.02</v>
      </c>
      <c r="L142" s="15">
        <f>ROUND(SUM(L140:L141),5)</f>
        <v>0</v>
      </c>
    </row>
    <row r="143" spans="1:12" x14ac:dyDescent="0.2">
      <c r="A143" s="10"/>
      <c r="B143" s="10" t="s">
        <v>49</v>
      </c>
      <c r="C143" s="10"/>
      <c r="D143" s="10"/>
      <c r="E143" s="10"/>
      <c r="F143" s="11"/>
      <c r="G143" s="10"/>
      <c r="H143" s="10"/>
      <c r="I143" s="10"/>
      <c r="J143" s="10"/>
      <c r="K143" s="12">
        <f>K142</f>
        <v>1084.02</v>
      </c>
      <c r="L143" s="12">
        <f>L142</f>
        <v>0</v>
      </c>
    </row>
    <row r="144" spans="1:12" ht="15" x14ac:dyDescent="0.25">
      <c r="A144" s="7"/>
      <c r="B144" s="7" t="s">
        <v>50</v>
      </c>
      <c r="C144" s="7"/>
      <c r="D144" s="7"/>
      <c r="E144" s="7"/>
      <c r="F144" s="8"/>
      <c r="G144" s="7"/>
      <c r="H144" s="7"/>
      <c r="I144" s="7"/>
      <c r="J144" s="7"/>
      <c r="K144" s="9"/>
      <c r="L144" s="9"/>
    </row>
    <row r="145" spans="1:12" x14ac:dyDescent="0.2">
      <c r="A145" s="10"/>
      <c r="B145" s="10"/>
      <c r="C145" s="10"/>
      <c r="D145" s="10"/>
      <c r="E145" s="10" t="s">
        <v>59</v>
      </c>
      <c r="F145" s="11">
        <v>39861</v>
      </c>
      <c r="G145" s="10"/>
      <c r="H145" s="10" t="s">
        <v>84</v>
      </c>
      <c r="I145" s="10"/>
      <c r="J145" s="10" t="s">
        <v>93</v>
      </c>
      <c r="K145" s="12">
        <v>112.65</v>
      </c>
      <c r="L145" s="12"/>
    </row>
    <row r="146" spans="1:12" x14ac:dyDescent="0.2">
      <c r="A146" s="10"/>
      <c r="B146" s="10"/>
      <c r="C146" s="10"/>
      <c r="D146" s="10"/>
      <c r="E146" s="10" t="s">
        <v>59</v>
      </c>
      <c r="F146" s="11">
        <v>39878</v>
      </c>
      <c r="G146" s="10"/>
      <c r="H146" s="10" t="s">
        <v>84</v>
      </c>
      <c r="I146" s="10"/>
      <c r="J146" s="10" t="s">
        <v>93</v>
      </c>
      <c r="K146" s="12">
        <v>151.5</v>
      </c>
      <c r="L146" s="12"/>
    </row>
    <row r="147" spans="1:12" x14ac:dyDescent="0.2">
      <c r="A147" s="10"/>
      <c r="B147" s="10"/>
      <c r="C147" s="10"/>
      <c r="D147" s="10"/>
      <c r="E147" s="10" t="s">
        <v>59</v>
      </c>
      <c r="F147" s="11">
        <v>39987</v>
      </c>
      <c r="G147" s="10"/>
      <c r="H147" s="10" t="s">
        <v>84</v>
      </c>
      <c r="I147" s="10"/>
      <c r="J147" s="10" t="s">
        <v>93</v>
      </c>
      <c r="K147" s="12">
        <v>151.5</v>
      </c>
      <c r="L147" s="12"/>
    </row>
    <row r="148" spans="1:12" x14ac:dyDescent="0.2">
      <c r="A148" s="10"/>
      <c r="B148" s="10"/>
      <c r="C148" s="10"/>
      <c r="D148" s="10"/>
      <c r="E148" s="10" t="s">
        <v>60</v>
      </c>
      <c r="F148" s="11">
        <v>40295</v>
      </c>
      <c r="G148" s="10" t="s">
        <v>66</v>
      </c>
      <c r="H148" s="10" t="s">
        <v>84</v>
      </c>
      <c r="I148" s="10"/>
      <c r="J148" s="10" t="s">
        <v>92</v>
      </c>
      <c r="K148" s="12">
        <v>151.5</v>
      </c>
      <c r="L148" s="12"/>
    </row>
    <row r="149" spans="1:12" x14ac:dyDescent="0.2">
      <c r="A149" s="10"/>
      <c r="B149" s="10"/>
      <c r="C149" s="10"/>
      <c r="D149" s="10"/>
      <c r="E149" s="10" t="s">
        <v>59</v>
      </c>
      <c r="F149" s="11">
        <v>40339</v>
      </c>
      <c r="G149" s="10"/>
      <c r="H149" s="10" t="s">
        <v>84</v>
      </c>
      <c r="I149" s="10" t="s">
        <v>90</v>
      </c>
      <c r="J149" s="10" t="s">
        <v>91</v>
      </c>
      <c r="K149" s="12">
        <v>151.5</v>
      </c>
      <c r="L149" s="12"/>
    </row>
    <row r="150" spans="1:12" ht="15" thickBot="1" x14ac:dyDescent="0.25">
      <c r="A150" s="10"/>
      <c r="B150" s="10"/>
      <c r="C150" s="10"/>
      <c r="D150" s="10"/>
      <c r="E150" s="10" t="s">
        <v>59</v>
      </c>
      <c r="F150" s="11">
        <v>40522</v>
      </c>
      <c r="G150" s="10"/>
      <c r="H150" s="10" t="s">
        <v>84</v>
      </c>
      <c r="I150" s="10"/>
      <c r="J150" s="10" t="s">
        <v>91</v>
      </c>
      <c r="K150" s="13">
        <v>151.5</v>
      </c>
      <c r="L150" s="13"/>
    </row>
    <row r="151" spans="1:12" x14ac:dyDescent="0.2">
      <c r="A151" s="10"/>
      <c r="B151" s="10" t="s">
        <v>51</v>
      </c>
      <c r="C151" s="10"/>
      <c r="D151" s="10"/>
      <c r="E151" s="10"/>
      <c r="F151" s="11"/>
      <c r="G151" s="10"/>
      <c r="H151" s="10"/>
      <c r="I151" s="10"/>
      <c r="J151" s="10"/>
      <c r="K151" s="12">
        <f>ROUND(SUM(K144:K150),5)</f>
        <v>870.15</v>
      </c>
      <c r="L151" s="12">
        <f>ROUND(SUM(L144:L150),5)</f>
        <v>0</v>
      </c>
    </row>
    <row r="152" spans="1:12" ht="15" x14ac:dyDescent="0.25">
      <c r="A152" s="7"/>
      <c r="B152" s="7" t="s">
        <v>52</v>
      </c>
      <c r="C152" s="7"/>
      <c r="D152" s="7"/>
      <c r="E152" s="7"/>
      <c r="F152" s="8"/>
      <c r="G152" s="7"/>
      <c r="H152" s="7"/>
      <c r="I152" s="7"/>
      <c r="J152" s="7"/>
      <c r="K152" s="9"/>
      <c r="L152" s="9"/>
    </row>
    <row r="153" spans="1:12" ht="15" x14ac:dyDescent="0.25">
      <c r="A153" s="7"/>
      <c r="B153" s="7"/>
      <c r="C153" s="7" t="s">
        <v>53</v>
      </c>
      <c r="D153" s="7"/>
      <c r="E153" s="7"/>
      <c r="F153" s="8"/>
      <c r="G153" s="7"/>
      <c r="H153" s="7"/>
      <c r="I153" s="7"/>
      <c r="J153" s="7"/>
      <c r="K153" s="9"/>
      <c r="L153" s="9"/>
    </row>
    <row r="154" spans="1:12" x14ac:dyDescent="0.2">
      <c r="A154" s="10"/>
      <c r="B154" s="10"/>
      <c r="C154" s="10"/>
      <c r="D154" s="10"/>
      <c r="E154" s="10" t="s">
        <v>59</v>
      </c>
      <c r="F154" s="11">
        <v>40479</v>
      </c>
      <c r="G154" s="10"/>
      <c r="H154" s="10" t="s">
        <v>85</v>
      </c>
      <c r="I154" s="10"/>
      <c r="J154" s="10" t="s">
        <v>91</v>
      </c>
      <c r="K154" s="12">
        <v>110.28</v>
      </c>
      <c r="L154" s="12"/>
    </row>
    <row r="155" spans="1:12" x14ac:dyDescent="0.2">
      <c r="A155" s="10"/>
      <c r="B155" s="10"/>
      <c r="C155" s="10"/>
      <c r="D155" s="10"/>
      <c r="E155" s="10" t="s">
        <v>59</v>
      </c>
      <c r="F155" s="11">
        <v>40512</v>
      </c>
      <c r="G155" s="10"/>
      <c r="H155" s="10" t="s">
        <v>85</v>
      </c>
      <c r="I155" s="10"/>
      <c r="J155" s="10" t="s">
        <v>91</v>
      </c>
      <c r="K155" s="12">
        <v>231.79</v>
      </c>
      <c r="L155" s="12"/>
    </row>
    <row r="156" spans="1:12" ht="15" thickBot="1" x14ac:dyDescent="0.25">
      <c r="A156" s="10"/>
      <c r="B156" s="10"/>
      <c r="C156" s="10"/>
      <c r="D156" s="10"/>
      <c r="E156" s="10" t="s">
        <v>59</v>
      </c>
      <c r="F156" s="11">
        <v>40541</v>
      </c>
      <c r="G156" s="10"/>
      <c r="H156" s="10" t="s">
        <v>85</v>
      </c>
      <c r="I156" s="10"/>
      <c r="J156" s="10" t="s">
        <v>91</v>
      </c>
      <c r="K156" s="13">
        <v>129.6</v>
      </c>
      <c r="L156" s="13"/>
    </row>
    <row r="157" spans="1:12" x14ac:dyDescent="0.2">
      <c r="A157" s="10"/>
      <c r="B157" s="10"/>
      <c r="C157" s="10" t="s">
        <v>54</v>
      </c>
      <c r="D157" s="10"/>
      <c r="E157" s="10"/>
      <c r="F157" s="11"/>
      <c r="G157" s="10"/>
      <c r="H157" s="10"/>
      <c r="I157" s="10"/>
      <c r="J157" s="10"/>
      <c r="K157" s="12">
        <f>ROUND(SUM(K153:K156),5)</f>
        <v>471.67</v>
      </c>
      <c r="L157" s="12">
        <f>ROUND(SUM(L153:L156),5)</f>
        <v>0</v>
      </c>
    </row>
    <row r="158" spans="1:12" ht="15" x14ac:dyDescent="0.25">
      <c r="A158" s="7"/>
      <c r="B158" s="7"/>
      <c r="C158" s="7" t="s">
        <v>55</v>
      </c>
      <c r="D158" s="7"/>
      <c r="E158" s="7"/>
      <c r="F158" s="8"/>
      <c r="G158" s="7"/>
      <c r="H158" s="7"/>
      <c r="I158" s="7"/>
      <c r="J158" s="7"/>
      <c r="K158" s="9"/>
      <c r="L158" s="9"/>
    </row>
    <row r="159" spans="1:12" ht="15" thickBot="1" x14ac:dyDescent="0.25">
      <c r="A159" s="1"/>
      <c r="B159" s="1"/>
      <c r="C159" s="1"/>
      <c r="D159" s="10"/>
      <c r="E159" s="10" t="s">
        <v>59</v>
      </c>
      <c r="F159" s="11">
        <v>40415</v>
      </c>
      <c r="G159" s="10"/>
      <c r="H159" s="10" t="s">
        <v>86</v>
      </c>
      <c r="I159" s="10"/>
      <c r="J159" s="10" t="s">
        <v>91</v>
      </c>
      <c r="K159" s="14">
        <v>63</v>
      </c>
      <c r="L159" s="14"/>
    </row>
    <row r="160" spans="1:12" ht="15" thickBot="1" x14ac:dyDescent="0.25">
      <c r="A160" s="10"/>
      <c r="B160" s="10"/>
      <c r="C160" s="10" t="s">
        <v>56</v>
      </c>
      <c r="D160" s="10"/>
      <c r="E160" s="10"/>
      <c r="F160" s="11"/>
      <c r="G160" s="10"/>
      <c r="H160" s="10"/>
      <c r="I160" s="10"/>
      <c r="J160" s="10"/>
      <c r="K160" s="16">
        <f>ROUND(SUM(K158:K159),5)</f>
        <v>63</v>
      </c>
      <c r="L160" s="16">
        <f>ROUND(SUM(L158:L159),5)</f>
        <v>0</v>
      </c>
    </row>
    <row r="161" spans="1:12" ht="15" thickBot="1" x14ac:dyDescent="0.25">
      <c r="A161" s="10"/>
      <c r="B161" s="10" t="s">
        <v>57</v>
      </c>
      <c r="C161" s="10"/>
      <c r="D161" s="10"/>
      <c r="E161" s="10"/>
      <c r="F161" s="11"/>
      <c r="G161" s="10"/>
      <c r="H161" s="10"/>
      <c r="I161" s="10"/>
      <c r="J161" s="10"/>
      <c r="K161" s="16">
        <f>ROUND(K157+K160,5)</f>
        <v>534.66999999999996</v>
      </c>
      <c r="L161" s="16">
        <f>ROUND(L157+L160,5)</f>
        <v>0</v>
      </c>
    </row>
    <row r="162" spans="1:12" s="18" customFormat="1" ht="15.75" thickBot="1" x14ac:dyDescent="0.3">
      <c r="A162" s="7" t="s">
        <v>58</v>
      </c>
      <c r="B162" s="7"/>
      <c r="C162" s="7"/>
      <c r="D162" s="7"/>
      <c r="E162" s="7"/>
      <c r="F162" s="8"/>
      <c r="G162" s="7"/>
      <c r="H162" s="7"/>
      <c r="I162" s="7"/>
      <c r="J162" s="7"/>
      <c r="K162" s="17">
        <f>ROUND(K18+K23+K54+K61+K67+K74+K107+K112+K125+K133+K138+K143+K151+K161,5)</f>
        <v>90182.17</v>
      </c>
      <c r="L162" s="17">
        <f>ROUND(L18+L23+L54+L61+L67+L74+L107+L112+L125+L133+L138+L143+L151+L161,5)</f>
        <v>2260</v>
      </c>
    </row>
    <row r="163" spans="1:12" ht="15" thickTop="1" x14ac:dyDescent="0.2"/>
  </sheetData>
  <pageMargins left="0.7" right="0.7" top="0.75" bottom="0.75" header="0.1" footer="0.3"/>
  <pageSetup orientation="portrait" r:id="rId1"/>
  <headerFooter>
    <oddHeader>&amp;L&amp;"Arial,Bold"&amp;8 11:08 AM
&amp;"Arial,Bold"&amp;8 08/07/20
&amp;"Arial,Bold"&amp;8 Cash Basis&amp;C&amp;"Arial,Bold"&amp;12 Roosevelt Ridge Homeowners Association
&amp;"Arial,Bold"&amp;14 Transaction Detail By Account
&amp;"Arial,Bold"&amp;10 January 2006 through December 2010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6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371475</xdr:colOff>
                <xdr:row>1</xdr:row>
                <xdr:rowOff>28575</xdr:rowOff>
              </to>
            </anchor>
          </controlPr>
        </control>
      </mc:Choice>
      <mc:Fallback>
        <control shapeId="1026" r:id="rId4" name="HEADER"/>
      </mc:Fallback>
    </mc:AlternateContent>
    <mc:AlternateContent xmlns:mc="http://schemas.openxmlformats.org/markup-compatibility/2006">
      <mc:Choice Requires="x14">
        <control shapeId="1025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371475</xdr:colOff>
                <xdr:row>1</xdr:row>
                <xdr:rowOff>28575</xdr:rowOff>
              </to>
            </anchor>
          </controlPr>
        </control>
      </mc:Choice>
      <mc:Fallback>
        <control shapeId="1025" r:id="rId6" name="FILT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Burback</dc:creator>
  <cp:lastModifiedBy>Karen Burback</cp:lastModifiedBy>
  <dcterms:created xsi:type="dcterms:W3CDTF">2020-08-07T17:08:23Z</dcterms:created>
  <dcterms:modified xsi:type="dcterms:W3CDTF">2020-08-07T17:13:18Z</dcterms:modified>
</cp:coreProperties>
</file>